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<sst xmlns="http://schemas.openxmlformats.org/spreadsheetml/2006/main" count="162" uniqueCount="89">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</sst>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815732744.3799999</v>
      </c>
      <c r="E10" s="14">
        <f t="shared" si="0"/>
        <v>2827979.67</v>
      </c>
      <c r="F10" s="14">
        <f t="shared" si="0"/>
        <v>818560724.0499998</v>
      </c>
      <c r="G10" s="14">
        <f t="shared" si="0"/>
        <v>327639889.38</v>
      </c>
      <c r="H10" s="14">
        <f t="shared" si="0"/>
        <v>326836866.34999996</v>
      </c>
      <c r="I10" s="14">
        <f t="shared" si="0"/>
        <v>490920834.66999996</v>
      </c>
    </row>
    <row r="11" spans="2:9" ht="12.75">
      <c r="B11" s="3" t="s">
        <v>12</v>
      </c>
      <c r="C11" s="9"/>
      <c r="D11" s="15">
        <f aca="true" t="shared" si="1" ref="D11:I11">SUM(D12:D18)</f>
        <v>763172249.2899998</v>
      </c>
      <c r="E11" s="15">
        <f t="shared" si="1"/>
        <v>150000</v>
      </c>
      <c r="F11" s="15">
        <f t="shared" si="1"/>
        <v>763322249.2899998</v>
      </c>
      <c r="G11" s="15">
        <f t="shared" si="1"/>
        <v>305016774.41999996</v>
      </c>
      <c r="H11" s="15">
        <f t="shared" si="1"/>
        <v>304990503.41999996</v>
      </c>
      <c r="I11" s="15">
        <f t="shared" si="1"/>
        <v>458305474.86999995</v>
      </c>
    </row>
    <row r="12" spans="2:9" ht="12.75">
      <c r="B12" s="13" t="s">
        <v>13</v>
      </c>
      <c r="C12" s="11"/>
      <c r="D12" s="15">
        <v>179786561.23</v>
      </c>
      <c r="E12" s="16">
        <v>0</v>
      </c>
      <c r="F12" s="16">
        <f>D12+E12</f>
        <v>179786561.23</v>
      </c>
      <c r="G12" s="16">
        <v>87365366.95</v>
      </c>
      <c r="H12" s="16">
        <v>87365366.95</v>
      </c>
      <c r="I12" s="16">
        <f>F12-G12</f>
        <v>92421194.27999999</v>
      </c>
    </row>
    <row r="13" spans="2:9" ht="12.75">
      <c r="B13" s="13" t="s">
        <v>14</v>
      </c>
      <c r="C13" s="11"/>
      <c r="D13" s="15">
        <v>2500000</v>
      </c>
      <c r="E13" s="16">
        <v>0</v>
      </c>
      <c r="F13" s="16">
        <f aca="true" t="shared" si="2" ref="F13:F18">D13+E13</f>
        <v>2500000</v>
      </c>
      <c r="G13" s="16">
        <v>365089.34</v>
      </c>
      <c r="H13" s="16">
        <v>338818.34</v>
      </c>
      <c r="I13" s="16">
        <f aca="true" t="shared" si="3" ref="I13:I18">F13-G13</f>
        <v>2134910.66</v>
      </c>
    </row>
    <row r="14" spans="2:9" ht="12.75">
      <c r="B14" s="13" t="s">
        <v>15</v>
      </c>
      <c r="C14" s="11"/>
      <c r="D14" s="15">
        <v>371042058.94</v>
      </c>
      <c r="E14" s="16">
        <v>0</v>
      </c>
      <c r="F14" s="16">
        <f t="shared" si="2"/>
        <v>371042058.94</v>
      </c>
      <c r="G14" s="16">
        <v>132086455.91</v>
      </c>
      <c r="H14" s="16">
        <v>132086455.91</v>
      </c>
      <c r="I14" s="16">
        <f t="shared" si="3"/>
        <v>238955603.03</v>
      </c>
    </row>
    <row r="15" spans="2:9" ht="12.75">
      <c r="B15" s="13" t="s">
        <v>16</v>
      </c>
      <c r="C15" s="11"/>
      <c r="D15" s="15">
        <v>55159199.91</v>
      </c>
      <c r="E15" s="16">
        <v>0</v>
      </c>
      <c r="F15" s="16">
        <f t="shared" si="2"/>
        <v>55159199.91</v>
      </c>
      <c r="G15" s="16">
        <v>28391581.85</v>
      </c>
      <c r="H15" s="16">
        <v>28391581.85</v>
      </c>
      <c r="I15" s="16">
        <f t="shared" si="3"/>
        <v>26767618.059999995</v>
      </c>
    </row>
    <row r="16" spans="2:9" ht="12.75">
      <c r="B16" s="13" t="s">
        <v>17</v>
      </c>
      <c r="C16" s="11"/>
      <c r="D16" s="15">
        <v>106327775.41</v>
      </c>
      <c r="E16" s="16">
        <v>117650</v>
      </c>
      <c r="F16" s="16">
        <f t="shared" si="2"/>
        <v>106445425.41</v>
      </c>
      <c r="G16" s="16">
        <v>52105660.75</v>
      </c>
      <c r="H16" s="16">
        <v>52105660.75</v>
      </c>
      <c r="I16" s="16">
        <f t="shared" si="3"/>
        <v>54339764.66</v>
      </c>
    </row>
    <row r="17" spans="2:9" ht="12.75">
      <c r="B17" s="13" t="s">
        <v>18</v>
      </c>
      <c r="C17" s="11"/>
      <c r="D17" s="15">
        <v>0</v>
      </c>
      <c r="E17" s="16">
        <v>150000</v>
      </c>
      <c r="F17" s="16">
        <f t="shared" si="2"/>
        <v>150000</v>
      </c>
      <c r="G17" s="16">
        <v>0</v>
      </c>
      <c r="H17" s="16">
        <v>0</v>
      </c>
      <c r="I17" s="16">
        <f t="shared" si="3"/>
        <v>150000</v>
      </c>
    </row>
    <row r="18" spans="2:9" ht="12.75">
      <c r="B18" s="13" t="s">
        <v>19</v>
      </c>
      <c r="C18" s="11"/>
      <c r="D18" s="15">
        <v>48356653.8</v>
      </c>
      <c r="E18" s="16">
        <v>-117650</v>
      </c>
      <c r="F18" s="16">
        <f t="shared" si="2"/>
        <v>48239003.8</v>
      </c>
      <c r="G18" s="16">
        <v>4702619.62</v>
      </c>
      <c r="H18" s="16">
        <v>4702619.62</v>
      </c>
      <c r="I18" s="16">
        <f t="shared" si="3"/>
        <v>43536384.18</v>
      </c>
    </row>
    <row r="19" spans="2:9" ht="12.75">
      <c r="B19" s="3" t="s">
        <v>20</v>
      </c>
      <c r="C19" s="9"/>
      <c r="D19" s="15">
        <f aca="true" t="shared" si="4" ref="D19:I19">SUM(D20:D28)</f>
        <v>22177154.46</v>
      </c>
      <c r="E19" s="15">
        <f t="shared" si="4"/>
        <v>1065272.97</v>
      </c>
      <c r="F19" s="15">
        <f t="shared" si="4"/>
        <v>23242427.43</v>
      </c>
      <c r="G19" s="15">
        <f t="shared" si="4"/>
        <v>9594694.850000001</v>
      </c>
      <c r="H19" s="15">
        <f t="shared" si="4"/>
        <v>9096906.57</v>
      </c>
      <c r="I19" s="15">
        <f t="shared" si="4"/>
        <v>13647732.58</v>
      </c>
    </row>
    <row r="20" spans="2:9" ht="12.75">
      <c r="B20" s="13" t="s">
        <v>21</v>
      </c>
      <c r="C20" s="11"/>
      <c r="D20" s="15">
        <v>16300000</v>
      </c>
      <c r="E20" s="16">
        <v>-200000</v>
      </c>
      <c r="F20" s="15">
        <f aca="true" t="shared" si="5" ref="F20:F28">D20+E20</f>
        <v>16100000</v>
      </c>
      <c r="G20" s="16">
        <v>7348946.7</v>
      </c>
      <c r="H20" s="16">
        <v>7056443.75</v>
      </c>
      <c r="I20" s="16">
        <f>F20-G20</f>
        <v>8751053.3</v>
      </c>
    </row>
    <row r="21" spans="2:9" ht="12.75">
      <c r="B21" s="13" t="s">
        <v>22</v>
      </c>
      <c r="C21" s="11"/>
      <c r="D21" s="15">
        <v>662154.46</v>
      </c>
      <c r="E21" s="16">
        <v>0</v>
      </c>
      <c r="F21" s="15">
        <f t="shared" si="5"/>
        <v>662154.46</v>
      </c>
      <c r="G21" s="16">
        <v>170816.61</v>
      </c>
      <c r="H21" s="16">
        <v>168471.61</v>
      </c>
      <c r="I21" s="16">
        <f aca="true" t="shared" si="6" ref="I21:I83">F21-G21</f>
        <v>491337.85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745000</v>
      </c>
      <c r="E23" s="16">
        <v>0</v>
      </c>
      <c r="F23" s="15">
        <f t="shared" si="5"/>
        <v>745000</v>
      </c>
      <c r="G23" s="16">
        <v>306389.94</v>
      </c>
      <c r="H23" s="16">
        <v>245199.94</v>
      </c>
      <c r="I23" s="16">
        <f t="shared" si="6"/>
        <v>438610.06</v>
      </c>
    </row>
    <row r="24" spans="2:9" ht="12.75">
      <c r="B24" s="13" t="s">
        <v>25</v>
      </c>
      <c r="C24" s="11"/>
      <c r="D24" s="15">
        <v>25000</v>
      </c>
      <c r="E24" s="16">
        <v>646348.52</v>
      </c>
      <c r="F24" s="15">
        <f t="shared" si="5"/>
        <v>671348.52</v>
      </c>
      <c r="G24" s="16">
        <v>263811.36</v>
      </c>
      <c r="H24" s="16">
        <v>239811.42</v>
      </c>
      <c r="I24" s="16">
        <f t="shared" si="6"/>
        <v>407537.16000000003</v>
      </c>
    </row>
    <row r="25" spans="2:9" ht="12.75">
      <c r="B25" s="13" t="s">
        <v>26</v>
      </c>
      <c r="C25" s="11"/>
      <c r="D25" s="15">
        <v>3000000</v>
      </c>
      <c r="E25" s="16">
        <v>0</v>
      </c>
      <c r="F25" s="15">
        <f t="shared" si="5"/>
        <v>3000000</v>
      </c>
      <c r="G25" s="16">
        <v>994392.4</v>
      </c>
      <c r="H25" s="16">
        <v>917665.41</v>
      </c>
      <c r="I25" s="16">
        <f t="shared" si="6"/>
        <v>2005607.6</v>
      </c>
    </row>
    <row r="26" spans="2:9" ht="12.75">
      <c r="B26" s="13" t="s">
        <v>27</v>
      </c>
      <c r="C26" s="11"/>
      <c r="D26" s="15">
        <v>80000</v>
      </c>
      <c r="E26" s="16">
        <v>618924.45</v>
      </c>
      <c r="F26" s="15">
        <f t="shared" si="5"/>
        <v>698924.45</v>
      </c>
      <c r="G26" s="16">
        <v>48392.37</v>
      </c>
      <c r="H26" s="16">
        <v>27961.29</v>
      </c>
      <c r="I26" s="16">
        <f t="shared" si="6"/>
        <v>650532.08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1365000</v>
      </c>
      <c r="E28" s="16">
        <v>0</v>
      </c>
      <c r="F28" s="15">
        <f t="shared" si="5"/>
        <v>1365000</v>
      </c>
      <c r="G28" s="16">
        <v>461945.47</v>
      </c>
      <c r="H28" s="16">
        <v>441353.15</v>
      </c>
      <c r="I28" s="16">
        <f t="shared" si="6"/>
        <v>903054.53</v>
      </c>
    </row>
    <row r="29" spans="2:9" ht="12.75">
      <c r="B29" s="3" t="s">
        <v>30</v>
      </c>
      <c r="C29" s="9"/>
      <c r="D29" s="15">
        <f aca="true" t="shared" si="7" ref="D29:I29">SUM(D30:D38)</f>
        <v>27030453.830000002</v>
      </c>
      <c r="E29" s="15">
        <f t="shared" si="7"/>
        <v>0</v>
      </c>
      <c r="F29" s="15">
        <f t="shared" si="7"/>
        <v>27030453.830000002</v>
      </c>
      <c r="G29" s="15">
        <f t="shared" si="7"/>
        <v>10533333.6</v>
      </c>
      <c r="H29" s="15">
        <f t="shared" si="7"/>
        <v>10268237.24</v>
      </c>
      <c r="I29" s="15">
        <f t="shared" si="7"/>
        <v>16497120.229999999</v>
      </c>
    </row>
    <row r="30" spans="2:9" ht="12.75">
      <c r="B30" s="13" t="s">
        <v>31</v>
      </c>
      <c r="C30" s="11"/>
      <c r="D30" s="15">
        <v>9373044.23</v>
      </c>
      <c r="E30" s="16">
        <v>0</v>
      </c>
      <c r="F30" s="15">
        <f aca="true" t="shared" si="8" ref="F30:F38">D30+E30</f>
        <v>9373044.23</v>
      </c>
      <c r="G30" s="16">
        <v>4129150.08</v>
      </c>
      <c r="H30" s="16">
        <v>4111033.08</v>
      </c>
      <c r="I30" s="16">
        <f t="shared" si="6"/>
        <v>5243894.15</v>
      </c>
    </row>
    <row r="31" spans="2:9" ht="12.75">
      <c r="B31" s="13" t="s">
        <v>32</v>
      </c>
      <c r="C31" s="11"/>
      <c r="D31" s="15">
        <v>6919027.53</v>
      </c>
      <c r="E31" s="16">
        <v>0</v>
      </c>
      <c r="F31" s="15">
        <f t="shared" si="8"/>
        <v>6919027.53</v>
      </c>
      <c r="G31" s="16">
        <v>2885617.86</v>
      </c>
      <c r="H31" s="16">
        <v>2650006.5</v>
      </c>
      <c r="I31" s="16">
        <f t="shared" si="6"/>
        <v>4033409.6700000004</v>
      </c>
    </row>
    <row r="32" spans="2:9" ht="12.75">
      <c r="B32" s="13" t="s">
        <v>33</v>
      </c>
      <c r="C32" s="11"/>
      <c r="D32" s="15">
        <v>4280183.63</v>
      </c>
      <c r="E32" s="16">
        <v>0</v>
      </c>
      <c r="F32" s="15">
        <f t="shared" si="8"/>
        <v>4280183.63</v>
      </c>
      <c r="G32" s="16">
        <v>1396020.91</v>
      </c>
      <c r="H32" s="16">
        <v>1396020.91</v>
      </c>
      <c r="I32" s="16">
        <f t="shared" si="6"/>
        <v>2884162.7199999997</v>
      </c>
    </row>
    <row r="33" spans="2:9" ht="12.75">
      <c r="B33" s="13" t="s">
        <v>34</v>
      </c>
      <c r="C33" s="11"/>
      <c r="D33" s="15">
        <v>717198.44</v>
      </c>
      <c r="E33" s="16">
        <v>0</v>
      </c>
      <c r="F33" s="15">
        <f t="shared" si="8"/>
        <v>717198.44</v>
      </c>
      <c r="G33" s="16">
        <v>502326.13</v>
      </c>
      <c r="H33" s="16">
        <v>502326.13</v>
      </c>
      <c r="I33" s="16">
        <f t="shared" si="6"/>
        <v>214872.30999999994</v>
      </c>
    </row>
    <row r="34" spans="2:9" ht="12.75">
      <c r="B34" s="13" t="s">
        <v>35</v>
      </c>
      <c r="C34" s="11"/>
      <c r="D34" s="15">
        <v>3768000</v>
      </c>
      <c r="E34" s="16">
        <v>0</v>
      </c>
      <c r="F34" s="15">
        <f t="shared" si="8"/>
        <v>3768000</v>
      </c>
      <c r="G34" s="16">
        <v>1268159.88</v>
      </c>
      <c r="H34" s="16">
        <v>1256791.88</v>
      </c>
      <c r="I34" s="16">
        <f t="shared" si="6"/>
        <v>2499840.12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1318000</v>
      </c>
      <c r="E36" s="16">
        <v>0</v>
      </c>
      <c r="F36" s="15">
        <f t="shared" si="8"/>
        <v>1318000</v>
      </c>
      <c r="G36" s="16">
        <v>262137.74</v>
      </c>
      <c r="H36" s="16">
        <v>262137.74</v>
      </c>
      <c r="I36" s="16">
        <f t="shared" si="6"/>
        <v>1055862.26</v>
      </c>
    </row>
    <row r="37" spans="2:9" ht="12.75">
      <c r="B37" s="13" t="s">
        <v>38</v>
      </c>
      <c r="C37" s="11"/>
      <c r="D37" s="15">
        <v>485000</v>
      </c>
      <c r="E37" s="16">
        <v>0</v>
      </c>
      <c r="F37" s="15">
        <f t="shared" si="8"/>
        <v>485000</v>
      </c>
      <c r="G37" s="16">
        <v>10146</v>
      </c>
      <c r="H37" s="16">
        <v>10146</v>
      </c>
      <c r="I37" s="16">
        <f t="shared" si="6"/>
        <v>474854</v>
      </c>
    </row>
    <row r="38" spans="2:9" ht="12.75">
      <c r="B38" s="13" t="s">
        <v>39</v>
      </c>
      <c r="C38" s="11"/>
      <c r="D38" s="15">
        <v>170000</v>
      </c>
      <c r="E38" s="16">
        <v>0</v>
      </c>
      <c r="F38" s="15">
        <f t="shared" si="8"/>
        <v>170000</v>
      </c>
      <c r="G38" s="16">
        <v>79775</v>
      </c>
      <c r="H38" s="16">
        <v>79775</v>
      </c>
      <c r="I38" s="16">
        <f t="shared" si="6"/>
        <v>90225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3352886.8</v>
      </c>
      <c r="E49" s="15">
        <f t="shared" si="11"/>
        <v>1612600</v>
      </c>
      <c r="F49" s="15">
        <f t="shared" si="11"/>
        <v>4965486.8</v>
      </c>
      <c r="G49" s="15">
        <f t="shared" si="11"/>
        <v>2495086.51</v>
      </c>
      <c r="H49" s="15">
        <f t="shared" si="11"/>
        <v>2481219.12</v>
      </c>
      <c r="I49" s="15">
        <f t="shared" si="11"/>
        <v>2470400.29</v>
      </c>
    </row>
    <row r="50" spans="2:9" ht="12.75">
      <c r="B50" s="13" t="s">
        <v>51</v>
      </c>
      <c r="C50" s="11"/>
      <c r="D50" s="15">
        <v>3100000</v>
      </c>
      <c r="E50" s="16">
        <v>0</v>
      </c>
      <c r="F50" s="15">
        <f t="shared" si="10"/>
        <v>3100000</v>
      </c>
      <c r="G50" s="16">
        <v>938754.51</v>
      </c>
      <c r="H50" s="16">
        <v>924887.12</v>
      </c>
      <c r="I50" s="16">
        <f t="shared" si="6"/>
        <v>2161245.49</v>
      </c>
    </row>
    <row r="51" spans="2:9" ht="12.75">
      <c r="B51" s="13" t="s">
        <v>52</v>
      </c>
      <c r="C51" s="11"/>
      <c r="D51" s="15">
        <v>230000</v>
      </c>
      <c r="E51" s="16">
        <v>0</v>
      </c>
      <c r="F51" s="15">
        <f t="shared" si="10"/>
        <v>230000</v>
      </c>
      <c r="G51" s="16">
        <v>0</v>
      </c>
      <c r="H51" s="16">
        <v>0</v>
      </c>
      <c r="I51" s="16">
        <f t="shared" si="6"/>
        <v>230000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1512600</v>
      </c>
      <c r="F53" s="15">
        <f t="shared" si="10"/>
        <v>1512600</v>
      </c>
      <c r="G53" s="16">
        <v>1512600</v>
      </c>
      <c r="H53" s="16">
        <v>1512600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22886.8</v>
      </c>
      <c r="E55" s="16">
        <v>100000</v>
      </c>
      <c r="F55" s="15">
        <f t="shared" si="10"/>
        <v>122886.8</v>
      </c>
      <c r="G55" s="16">
        <v>43732</v>
      </c>
      <c r="H55" s="16">
        <v>43732</v>
      </c>
      <c r="I55" s="16">
        <f t="shared" si="6"/>
        <v>79154.8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106.7</v>
      </c>
      <c r="F59" s="15">
        <f>SUM(F60:F62)</f>
        <v>106.7</v>
      </c>
      <c r="G59" s="15">
        <f>SUM(G60:G62)</f>
        <v>0</v>
      </c>
      <c r="H59" s="15">
        <f>SUM(H60:H62)</f>
        <v>0</v>
      </c>
      <c r="I59" s="16">
        <f t="shared" si="6"/>
        <v>106.7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106.7</v>
      </c>
      <c r="F61" s="15">
        <f t="shared" si="10"/>
        <v>106.7</v>
      </c>
      <c r="G61" s="16">
        <v>0</v>
      </c>
      <c r="H61" s="16">
        <v>0</v>
      </c>
      <c r="I61" s="16">
        <f t="shared" si="6"/>
        <v>106.7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36040100</v>
      </c>
      <c r="E85" s="21">
        <f>E86+E104+E94+E114+E124+E134+E138+E147+E151</f>
        <v>-7191340</v>
      </c>
      <c r="F85" s="21">
        <f t="shared" si="12"/>
        <v>28848760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28848760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36040100</v>
      </c>
      <c r="E134" s="15">
        <f>SUM(E135:E137)</f>
        <v>-7191340</v>
      </c>
      <c r="F134" s="15">
        <f>SUM(F135:F137)</f>
        <v>28848760</v>
      </c>
      <c r="G134" s="15">
        <f>SUM(G135:G137)</f>
        <v>0</v>
      </c>
      <c r="H134" s="15">
        <f>SUM(H135:H137)</f>
        <v>0</v>
      </c>
      <c r="I134" s="16">
        <f t="shared" si="13"/>
        <v>28848760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>
        <v>36040100</v>
      </c>
      <c r="E136" s="16">
        <v>-7191340</v>
      </c>
      <c r="F136" s="16">
        <f>D136+E136</f>
        <v>28848760</v>
      </c>
      <c r="G136" s="16">
        <v>0</v>
      </c>
      <c r="H136" s="16">
        <v>0</v>
      </c>
      <c r="I136" s="16">
        <f t="shared" si="13"/>
        <v>28848760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851772844.3799999</v>
      </c>
      <c r="E160" s="14">
        <f t="shared" si="21"/>
        <v>-4363360.33</v>
      </c>
      <c r="F160" s="14">
        <f t="shared" si="21"/>
        <v>847409484.0499998</v>
      </c>
      <c r="G160" s="14">
        <f t="shared" si="21"/>
        <v>327639889.38</v>
      </c>
      <c r="H160" s="14">
        <f t="shared" si="21"/>
        <v>326836866.34999996</v>
      </c>
      <c r="I160" s="14">
        <f t="shared" si="21"/>
        <v>519769594.66999996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2016-12-20T19:53:14Z</cp:lastPrinted>
  <dcterms:created xsi:type="dcterms:W3CDTF">2016-10-11T20:25:15Z</dcterms:created>
  <dcterms:modified xsi:type="dcterms:W3CDTF">2020-09-09T17:33:16Z</dcterms:modified>
  <cp:category/>
  <cp:version/>
  <cp:contentType/>
  <cp:contentStatus/>
</cp:coreProperties>
</file>