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Presupuestal\"/>
    </mc:Choice>
  </mc:AlternateContent>
  <xr:revisionPtr revIDLastSave="0" documentId="13_ncr:1_{2BE4948B-37CB-422B-B51A-09E802A7A4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I39" i="1"/>
  <c r="H39" i="1"/>
  <c r="E39" i="1"/>
  <c r="J12" i="1" l="1"/>
  <c r="J9" i="1"/>
  <c r="J8" i="1"/>
  <c r="G12" i="1"/>
  <c r="G9" i="1"/>
  <c r="G8" i="1"/>
  <c r="I33" i="1"/>
  <c r="H33" i="1"/>
  <c r="F33" i="1"/>
  <c r="E33" i="1"/>
  <c r="I24" i="1"/>
  <c r="I42" i="1" s="1"/>
  <c r="H24" i="1"/>
  <c r="H42" i="1" s="1"/>
  <c r="F24" i="1"/>
  <c r="F42" i="1" s="1"/>
  <c r="E24" i="1"/>
  <c r="E42" i="1" s="1"/>
  <c r="J40" i="1"/>
  <c r="J39" i="1" s="1"/>
  <c r="G40" i="1"/>
  <c r="G39" i="1" s="1"/>
  <c r="J37" i="1"/>
  <c r="G37" i="1"/>
  <c r="J36" i="1"/>
  <c r="G36" i="1"/>
  <c r="J35" i="1"/>
  <c r="G35" i="1"/>
  <c r="J34" i="1"/>
  <c r="J33" i="1" s="1"/>
  <c r="G34" i="1"/>
  <c r="G33" i="1" s="1"/>
  <c r="J32" i="1"/>
  <c r="J31" i="1"/>
  <c r="J30" i="1"/>
  <c r="J29" i="1"/>
  <c r="J28" i="1"/>
  <c r="J27" i="1"/>
  <c r="J26" i="1"/>
  <c r="J25" i="1"/>
  <c r="G32" i="1"/>
  <c r="G31" i="1"/>
  <c r="G30" i="1"/>
  <c r="G29" i="1"/>
  <c r="G28" i="1"/>
  <c r="G27" i="1"/>
  <c r="G26" i="1"/>
  <c r="G25" i="1"/>
  <c r="G24" i="1" s="1"/>
  <c r="I19" i="1"/>
  <c r="H19" i="1"/>
  <c r="F19" i="1"/>
  <c r="E19" i="1"/>
  <c r="J17" i="1"/>
  <c r="J16" i="1"/>
  <c r="J15" i="1"/>
  <c r="J14" i="1"/>
  <c r="J13" i="1"/>
  <c r="J11" i="1"/>
  <c r="J10" i="1"/>
  <c r="G17" i="1"/>
  <c r="G16" i="1"/>
  <c r="G15" i="1"/>
  <c r="G14" i="1"/>
  <c r="G13" i="1"/>
  <c r="G11" i="1"/>
  <c r="G10" i="1"/>
  <c r="J24" i="1" l="1"/>
  <c r="G42" i="1"/>
  <c r="J19" i="1"/>
  <c r="G19" i="1"/>
  <c r="J42" i="1"/>
  <c r="E7" i="1"/>
</calcChain>
</file>

<file path=xl/sharedStrings.xml><?xml version="1.0" encoding="utf-8"?>
<sst xmlns="http://schemas.openxmlformats.org/spreadsheetml/2006/main" count="62" uniqueCount="41">
  <si>
    <t>Formato IP-1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</si>
  <si>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</si>
  <si>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</si>
  <si>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</si>
  <si>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</si>
  <si>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</si>
  <si>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</si>
  <si>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</si>
  <si>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</si>
  <si>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</si>
  <si>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</si>
  <si>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</si>
  <si>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</si>
  <si>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</si>
  <si>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</si>
  <si>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</si>
  <si>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</si>
  <si>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</si>
  <si>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</si>
  <si>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</si>
  <si>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</si>
  <si>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</si>
  <si>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</si>
  <si>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</si>
  <si>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</si>
  <si>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</si>
  <si>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</si>
  <si>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</si>
  <si>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</si>
  <si>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</si>
  <si>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</si>
  <si>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</si>
  <si>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</si>
  <si>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</si>
  <si>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</si>
  <si>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</si>
  <si>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¹</t>
    </r>
    <r>
      <rPr>
        <sz val="9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</si>
  <si>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</si>
  <si>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</si>
  <si>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PODER JUDICIAL DEL ESTADO DE GUERRERO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</si>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</sst>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9"/>
      <color rgb="FF40404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1" fillId="0" borderId="0" xfId="2"/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6" fillId="3" borderId="7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wrapText="1"/>
    </xf>
    <xf numFmtId="164" fontId="6" fillId="3" borderId="8" xfId="3" applyNumberFormat="1" applyFont="1" applyFill="1" applyBorder="1" applyAlignment="1">
      <alignment horizontal="center"/>
    </xf>
    <xf numFmtId="0" fontId="7" fillId="3" borderId="9" xfId="4" applyFont="1" applyFill="1" applyBorder="1" applyAlignment="1">
      <alignment horizontal="centerContinuous"/>
    </xf>
    <xf numFmtId="0" fontId="8" fillId="0" borderId="0" xfId="2" applyFont="1"/>
    <xf numFmtId="0" fontId="6" fillId="3" borderId="5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left"/>
    </xf>
    <xf numFmtId="0" fontId="12" fillId="3" borderId="5" xfId="4" applyFont="1" applyFill="1" applyBorder="1" applyAlignment="1">
      <alignment horizontal="center" vertical="center"/>
    </xf>
    <xf numFmtId="1" fontId="9" fillId="3" borderId="15" xfId="3" applyNumberFormat="1" applyFont="1" applyFill="1" applyBorder="1" applyAlignment="1">
      <alignment horizontal="right"/>
    </xf>
    <xf numFmtId="0" fontId="12" fillId="3" borderId="7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wrapText="1"/>
    </xf>
    <xf numFmtId="1" fontId="12" fillId="3" borderId="14" xfId="3" applyNumberFormat="1" applyFont="1" applyFill="1" applyBorder="1" applyAlignment="1">
      <alignment horizontal="right"/>
    </xf>
    <xf numFmtId="0" fontId="9" fillId="3" borderId="9" xfId="4" applyFont="1" applyFill="1" applyBorder="1" applyAlignment="1">
      <alignment horizontal="centerContinuous"/>
    </xf>
    <xf numFmtId="0" fontId="7" fillId="3" borderId="10" xfId="4" applyFont="1" applyFill="1" applyBorder="1" applyAlignment="1">
      <alignment vertical="center" wrapText="1"/>
    </xf>
    <xf numFmtId="0" fontId="7" fillId="3" borderId="11" xfId="4" applyFont="1" applyFill="1" applyBorder="1" applyAlignment="1">
      <alignment vertical="center" wrapText="1"/>
    </xf>
    <xf numFmtId="0" fontId="13" fillId="3" borderId="3" xfId="2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3" fontId="6" fillId="3" borderId="6" xfId="3" applyNumberFormat="1" applyFont="1" applyFill="1" applyBorder="1" applyAlignment="1" applyProtection="1">
      <alignment horizontal="right"/>
      <protection locked="0"/>
    </xf>
    <xf numFmtId="3" fontId="6" fillId="3" borderId="6" xfId="3" applyNumberFormat="1" applyFont="1" applyFill="1" applyBorder="1" applyAlignment="1" applyProtection="1">
      <alignment horizontal="right"/>
    </xf>
    <xf numFmtId="3" fontId="7" fillId="3" borderId="12" xfId="4" applyNumberFormat="1" applyFont="1" applyFill="1" applyBorder="1" applyAlignment="1" applyProtection="1">
      <alignment horizontal="right"/>
    </xf>
    <xf numFmtId="3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3" borderId="15" xfId="0" applyNumberFormat="1" applyFont="1" applyFill="1" applyBorder="1" applyAlignment="1">
      <alignment horizontal="right" vertical="center" wrapText="1"/>
    </xf>
    <xf numFmtId="3" fontId="9" fillId="3" borderId="12" xfId="4" applyNumberFormat="1" applyFont="1" applyFill="1" applyBorder="1" applyAlignment="1">
      <alignment horizontal="right"/>
    </xf>
    <xf numFmtId="3" fontId="18" fillId="3" borderId="15" xfId="4" applyNumberFormat="1" applyFont="1" applyFill="1" applyBorder="1" applyAlignment="1">
      <alignment horizontal="right"/>
    </xf>
    <xf numFmtId="3" fontId="18" fillId="3" borderId="15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7" xfId="1" applyNumberFormat="1" applyFont="1" applyFill="1" applyBorder="1" applyAlignment="1" applyProtection="1">
      <alignment horizontal="center" vertical="center"/>
    </xf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" fontId="7" fillId="3" borderId="13" xfId="4" applyNumberFormat="1" applyFont="1" applyFill="1" applyBorder="1" applyAlignment="1">
      <alignment horizontal="right"/>
    </xf>
    <xf numFmtId="3" fontId="7" fillId="3" borderId="14" xfId="4" applyNumberFormat="1" applyFont="1" applyFill="1" applyBorder="1" applyAlignment="1">
      <alignment horizontal="right"/>
    </xf>
    <xf numFmtId="0" fontId="3" fillId="0" borderId="9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4" fillId="3" borderId="5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7" fillId="3" borderId="10" xfId="4" applyFont="1" applyFill="1" applyBorder="1" applyAlignment="1">
      <alignment horizontal="left" wrapText="1"/>
    </xf>
    <xf numFmtId="0" fontId="7" fillId="3" borderId="11" xfId="4" applyFont="1" applyFill="1" applyBorder="1" applyAlignment="1">
      <alignment horizontal="left" wrapText="1"/>
    </xf>
    <xf numFmtId="0" fontId="7" fillId="3" borderId="2" xfId="4" applyFont="1" applyFill="1" applyBorder="1" applyAlignment="1">
      <alignment horizontal="left" wrapText="1"/>
    </xf>
    <xf numFmtId="0" fontId="7" fillId="3" borderId="3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left" wrapText="1"/>
    </xf>
    <xf numFmtId="0" fontId="9" fillId="3" borderId="5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6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left" wrapText="1"/>
    </xf>
    <xf numFmtId="0" fontId="7" fillId="3" borderId="0" xfId="4" applyFont="1" applyFill="1" applyBorder="1" applyAlignment="1">
      <alignment horizontal="left" wrapText="1"/>
    </xf>
    <xf numFmtId="0" fontId="7" fillId="3" borderId="6" xfId="4" applyFont="1" applyFill="1" applyBorder="1" applyAlignment="1">
      <alignment horizontal="left" wrapText="1"/>
    </xf>
    <xf numFmtId="0" fontId="16" fillId="3" borderId="0" xfId="2" applyFont="1" applyFill="1" applyAlignment="1">
      <alignment horizontal="left" vertical="center" wrapText="1"/>
    </xf>
    <xf numFmtId="0" fontId="16" fillId="0" borderId="0" xfId="2" applyFont="1" applyAlignment="1">
      <alignment horizontal="justify" vertical="center" wrapText="1"/>
    </xf>
    <xf numFmtId="0" fontId="7" fillId="3" borderId="5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3" borderId="6" xfId="4" applyFont="1" applyFill="1" applyBorder="1" applyAlignment="1">
      <alignment horizontal="left"/>
    </xf>
    <xf numFmtId="3" fontId="9" fillId="3" borderId="13" xfId="4" applyNumberFormat="1" applyFont="1" applyFill="1" applyBorder="1" applyAlignment="1"/>
    <xf numFmtId="3" fontId="9" fillId="3" borderId="14" xfId="4" applyNumberFormat="1" applyFont="1" applyFill="1" applyBorder="1" applyAlignment="1"/>
    <xf numFmtId="0" fontId="13" fillId="3" borderId="0" xfId="2" applyFont="1" applyFill="1" applyAlignment="1">
      <alignment horizontal="left" vertical="top" wrapText="1"/>
    </xf>
    <xf numFmtId="0" fontId="14" fillId="3" borderId="0" xfId="2" applyFont="1" applyFill="1" applyAlignment="1">
      <alignment horizontal="left" vertical="center" wrapText="1"/>
    </xf>
  </cellXfs>
  <cellStyles count="6">
    <cellStyle name="Millares 2 3" xfId="3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7 4" xfId="5" xr:uid="{00000000-0005-0000-0000-000004000000}"/>
    <cellStyle name="Normal 9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49</xdr:row>
      <xdr:rowOff>0</xdr:rowOff>
    </xdr:from>
    <xdr:to>
      <xdr:col>3</xdr:col>
      <xdr:colOff>1095375</xdr:colOff>
      <xdr:row>53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C005936D-55E4-48B2-A33A-99F9831BBF38}"/>
            </a:ext>
          </a:extLst>
        </xdr:cNvPr>
        <xdr:cNvSpPr txBox="1">
          <a:spLocks noChangeArrowheads="1"/>
        </xdr:cNvSpPr>
      </xdr:nvSpPr>
      <xdr:spPr bwMode="auto">
        <a:xfrm>
          <a:off x="180975" y="11620500"/>
          <a:ext cx="21526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1533525</xdr:colOff>
      <xdr:row>49</xdr:row>
      <xdr:rowOff>0</xdr:rowOff>
    </xdr:from>
    <xdr:to>
      <xdr:col>5</xdr:col>
      <xdr:colOff>679450</xdr:colOff>
      <xdr:row>53</xdr:row>
      <xdr:rowOff>179918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7C4D2819-B12B-4C65-BB96-C5A59DD77CC4}"/>
            </a:ext>
          </a:extLst>
        </xdr:cNvPr>
        <xdr:cNvSpPr txBox="1">
          <a:spLocks noChangeArrowheads="1"/>
        </xdr:cNvSpPr>
      </xdr:nvSpPr>
      <xdr:spPr bwMode="auto">
        <a:xfrm>
          <a:off x="2771775" y="11620500"/>
          <a:ext cx="2165350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76200</xdr:colOff>
      <xdr:row>49</xdr:row>
      <xdr:rowOff>0</xdr:rowOff>
    </xdr:from>
    <xdr:to>
      <xdr:col>9</xdr:col>
      <xdr:colOff>94191</xdr:colOff>
      <xdr:row>53</xdr:row>
      <xdr:rowOff>142875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2BCA309A-1449-4B41-A326-F6F5695671DD}"/>
            </a:ext>
          </a:extLst>
        </xdr:cNvPr>
        <xdr:cNvSpPr txBox="1">
          <a:spLocks noChangeArrowheads="1"/>
        </xdr:cNvSpPr>
      </xdr:nvSpPr>
      <xdr:spPr bwMode="auto">
        <a:xfrm>
          <a:off x="5314950" y="11620500"/>
          <a:ext cx="2256366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6"/>
  <sheetViews>
    <sheetView showGridLines="0" tabSelected="1" workbookViewId="0">
      <pane ySplit="7" topLeftCell="A8" activePane="bottomLeft" state="frozen"/>
      <selection pane="bottomLeft" activeCell="E61" sqref="E61"/>
    </sheetView>
  </sheetViews>
  <sheetFormatPr baseColWidth="10" defaultRowHeight="15" x14ac:dyDescent="0.25"/>
  <cols>
    <col min="1" max="1" width="3" customWidth="1"/>
    <col min="2" max="2" width="4.140625" customWidth="1"/>
    <col min="4" max="4" width="30.7109375" customWidth="1"/>
    <col min="5" max="5" width="14.5703125" customWidth="1"/>
    <col min="6" max="6" width="14.7109375" customWidth="1"/>
    <col min="7" max="8" width="11" customWidth="1"/>
    <col min="9" max="9" width="11.5703125" customWidth="1"/>
    <col min="10" max="10" width="11.85546875" customWidth="1"/>
  </cols>
  <sheetData>
    <row r="1" spans="2:10" x14ac:dyDescent="0.25">
      <c r="I1" s="32" t="s">
        <v>0</v>
      </c>
      <c r="J1" s="32"/>
    </row>
    <row r="2" spans="2:10" x14ac:dyDescent="0.25">
      <c r="B2" s="33" t="s">
        <v>39</v>
      </c>
      <c r="C2" s="34"/>
      <c r="D2" s="34"/>
      <c r="E2" s="34"/>
      <c r="F2" s="34"/>
      <c r="G2" s="34"/>
      <c r="H2" s="34"/>
      <c r="I2" s="34"/>
      <c r="J2" s="35"/>
    </row>
    <row r="3" spans="2:10" x14ac:dyDescent="0.25">
      <c r="B3" s="36" t="s">
        <v>1</v>
      </c>
      <c r="C3" s="37"/>
      <c r="D3" s="37"/>
      <c r="E3" s="37"/>
      <c r="F3" s="37"/>
      <c r="G3" s="37"/>
      <c r="H3" s="37"/>
      <c r="I3" s="37"/>
      <c r="J3" s="38"/>
    </row>
    <row r="4" spans="2:10" x14ac:dyDescent="0.25">
      <c r="B4" s="39" t="s">
        <v>40</v>
      </c>
      <c r="C4" s="40"/>
      <c r="D4" s="40"/>
      <c r="E4" s="40"/>
      <c r="F4" s="40"/>
      <c r="G4" s="40"/>
      <c r="H4" s="40"/>
      <c r="I4" s="40"/>
      <c r="J4" s="41"/>
    </row>
    <row r="5" spans="2:10" x14ac:dyDescent="0.25">
      <c r="B5" s="42" t="s">
        <v>2</v>
      </c>
      <c r="C5" s="43"/>
      <c r="D5" s="44"/>
      <c r="E5" s="51" t="s">
        <v>3</v>
      </c>
      <c r="F5" s="52"/>
      <c r="G5" s="52"/>
      <c r="H5" s="52"/>
      <c r="I5" s="53"/>
      <c r="J5" s="54" t="s">
        <v>4</v>
      </c>
    </row>
    <row r="6" spans="2:10" ht="29.25" customHeight="1" x14ac:dyDescent="0.25">
      <c r="B6" s="45"/>
      <c r="C6" s="46"/>
      <c r="D6" s="47"/>
      <c r="E6" s="2" t="s">
        <v>5</v>
      </c>
      <c r="F6" s="3" t="s">
        <v>6</v>
      </c>
      <c r="G6" s="2" t="s">
        <v>7</v>
      </c>
      <c r="H6" s="2" t="s">
        <v>8</v>
      </c>
      <c r="I6" s="2" t="s">
        <v>9</v>
      </c>
      <c r="J6" s="54"/>
    </row>
    <row r="7" spans="2:10" x14ac:dyDescent="0.25">
      <c r="B7" s="48"/>
      <c r="C7" s="49"/>
      <c r="D7" s="50"/>
      <c r="E7" s="4" t="str">
        <f>E23</f>
        <v>(1)</v>
      </c>
      <c r="F7" s="4" t="s">
        <v>10</v>
      </c>
      <c r="G7" s="4" t="s">
        <v>11</v>
      </c>
      <c r="H7" s="4">
        <v>-4</v>
      </c>
      <c r="I7" s="4">
        <v>-5</v>
      </c>
      <c r="J7" s="4" t="s">
        <v>14</v>
      </c>
    </row>
    <row r="8" spans="2:10" x14ac:dyDescent="0.25">
      <c r="B8" s="59" t="s">
        <v>15</v>
      </c>
      <c r="C8" s="60"/>
      <c r="D8" s="61"/>
      <c r="E8" s="24">
        <v>0</v>
      </c>
      <c r="F8" s="24">
        <v>0</v>
      </c>
      <c r="G8" s="24">
        <f>E8+F8</f>
        <v>0</v>
      </c>
      <c r="H8" s="24">
        <v>0</v>
      </c>
      <c r="I8" s="24">
        <v>0</v>
      </c>
      <c r="J8" s="24">
        <f>I8-E8</f>
        <v>0</v>
      </c>
    </row>
    <row r="9" spans="2:10" x14ac:dyDescent="0.25">
      <c r="B9" s="59" t="s">
        <v>16</v>
      </c>
      <c r="C9" s="60"/>
      <c r="D9" s="61"/>
      <c r="E9" s="24">
        <v>0</v>
      </c>
      <c r="F9" s="24">
        <v>0</v>
      </c>
      <c r="G9" s="24">
        <f>E9+F9</f>
        <v>0</v>
      </c>
      <c r="H9" s="24">
        <v>0</v>
      </c>
      <c r="I9" s="24">
        <v>0</v>
      </c>
      <c r="J9" s="24">
        <f>I9-E9</f>
        <v>0</v>
      </c>
    </row>
    <row r="10" spans="2:10" x14ac:dyDescent="0.25">
      <c r="B10" s="59" t="s">
        <v>17</v>
      </c>
      <c r="C10" s="60"/>
      <c r="D10" s="61"/>
      <c r="E10" s="24">
        <v>0</v>
      </c>
      <c r="F10" s="24">
        <v>0</v>
      </c>
      <c r="G10" s="24">
        <f>E10+F10</f>
        <v>0</v>
      </c>
      <c r="H10" s="24">
        <v>0</v>
      </c>
      <c r="I10" s="24">
        <v>0</v>
      </c>
      <c r="J10" s="24">
        <f>I10-E10</f>
        <v>0</v>
      </c>
    </row>
    <row r="11" spans="2:10" x14ac:dyDescent="0.25">
      <c r="B11" s="59" t="s">
        <v>18</v>
      </c>
      <c r="C11" s="60"/>
      <c r="D11" s="61"/>
      <c r="E11" s="24">
        <v>0</v>
      </c>
      <c r="F11" s="24">
        <v>0</v>
      </c>
      <c r="G11" s="24">
        <f>E11+F11</f>
        <v>0</v>
      </c>
      <c r="H11" s="24">
        <v>0</v>
      </c>
      <c r="I11" s="24">
        <v>0</v>
      </c>
      <c r="J11" s="24">
        <f>I11-E11</f>
        <v>0</v>
      </c>
    </row>
    <row r="12" spans="2:10" x14ac:dyDescent="0.25">
      <c r="B12" s="59" t="s">
        <v>19</v>
      </c>
      <c r="C12" s="60"/>
      <c r="D12" s="61"/>
      <c r="E12" s="24">
        <v>3500000</v>
      </c>
      <c r="F12" s="25">
        <v>-1400821.86</v>
      </c>
      <c r="G12" s="24">
        <f>E12+F12</f>
        <v>2099178.1399999997</v>
      </c>
      <c r="H12" s="25">
        <v>2099178.14</v>
      </c>
      <c r="I12" s="25">
        <v>2099178.14</v>
      </c>
      <c r="J12" s="24">
        <f>I12-E12</f>
        <v>-1400821.8599999999</v>
      </c>
    </row>
    <row r="13" spans="2:10" x14ac:dyDescent="0.25">
      <c r="B13" s="59" t="s">
        <v>20</v>
      </c>
      <c r="C13" s="60"/>
      <c r="D13" s="61"/>
      <c r="E13" s="24">
        <v>0</v>
      </c>
      <c r="F13" s="25">
        <v>0</v>
      </c>
      <c r="G13" s="24">
        <f t="shared" ref="G13:G17" si="0">E13+F13</f>
        <v>0</v>
      </c>
      <c r="H13" s="25">
        <v>0</v>
      </c>
      <c r="I13" s="25">
        <v>0</v>
      </c>
      <c r="J13" s="24">
        <f t="shared" ref="J13:J17" si="1">I13-E13</f>
        <v>0</v>
      </c>
    </row>
    <row r="14" spans="2:10" ht="25.5" customHeight="1" x14ac:dyDescent="0.25">
      <c r="B14" s="59" t="s">
        <v>21</v>
      </c>
      <c r="C14" s="60"/>
      <c r="D14" s="61"/>
      <c r="E14" s="24">
        <v>0</v>
      </c>
      <c r="F14" s="24">
        <v>10326041.33</v>
      </c>
      <c r="G14" s="24">
        <f t="shared" si="0"/>
        <v>10326041.33</v>
      </c>
      <c r="H14" s="24">
        <v>1316368.33</v>
      </c>
      <c r="I14" s="24">
        <v>1316368.33</v>
      </c>
      <c r="J14" s="24">
        <f t="shared" si="1"/>
        <v>1316368.33</v>
      </c>
    </row>
    <row r="15" spans="2:10" ht="36.75" customHeight="1" x14ac:dyDescent="0.25">
      <c r="B15" s="59" t="s">
        <v>22</v>
      </c>
      <c r="C15" s="60"/>
      <c r="D15" s="61"/>
      <c r="E15" s="24">
        <v>0</v>
      </c>
      <c r="F15" s="24">
        <v>0</v>
      </c>
      <c r="G15" s="24">
        <f t="shared" si="0"/>
        <v>0</v>
      </c>
      <c r="H15" s="24">
        <v>0</v>
      </c>
      <c r="I15" s="24">
        <v>0</v>
      </c>
      <c r="J15" s="24">
        <f t="shared" si="1"/>
        <v>0</v>
      </c>
    </row>
    <row r="16" spans="2:10" ht="25.5" customHeight="1" x14ac:dyDescent="0.25">
      <c r="B16" s="59" t="s">
        <v>23</v>
      </c>
      <c r="C16" s="60"/>
      <c r="D16" s="61"/>
      <c r="E16" s="24">
        <v>827732744.38</v>
      </c>
      <c r="F16" s="24">
        <v>42017656.399999999</v>
      </c>
      <c r="G16" s="24">
        <f t="shared" si="0"/>
        <v>869750400.77999997</v>
      </c>
      <c r="H16" s="24">
        <v>862370218.53999996</v>
      </c>
      <c r="I16" s="24">
        <v>862370218.53999996</v>
      </c>
      <c r="J16" s="24">
        <f t="shared" si="1"/>
        <v>34637474.159999967</v>
      </c>
    </row>
    <row r="17" spans="2:10" x14ac:dyDescent="0.25">
      <c r="B17" s="59" t="s">
        <v>24</v>
      </c>
      <c r="C17" s="60"/>
      <c r="D17" s="61"/>
      <c r="E17" s="24">
        <v>0</v>
      </c>
      <c r="F17" s="24">
        <v>0</v>
      </c>
      <c r="G17" s="24">
        <f t="shared" si="0"/>
        <v>0</v>
      </c>
      <c r="H17" s="24">
        <v>0</v>
      </c>
      <c r="I17" s="24">
        <v>0</v>
      </c>
      <c r="J17" s="24">
        <f t="shared" si="1"/>
        <v>0</v>
      </c>
    </row>
    <row r="18" spans="2:10" ht="12" customHeight="1" x14ac:dyDescent="0.25">
      <c r="B18" s="5"/>
      <c r="C18" s="6"/>
      <c r="D18" s="7"/>
      <c r="E18" s="8"/>
      <c r="F18" s="8"/>
      <c r="G18" s="24"/>
      <c r="H18" s="8"/>
      <c r="I18" s="8"/>
      <c r="J18" s="24"/>
    </row>
    <row r="19" spans="2:10" x14ac:dyDescent="0.25">
      <c r="B19" s="9"/>
      <c r="C19" s="62" t="s">
        <v>25</v>
      </c>
      <c r="D19" s="63"/>
      <c r="E19" s="26">
        <f>E8+E9+E10+E11+E12+E13+E14+E15+E16+E17</f>
        <v>831232744.38</v>
      </c>
      <c r="F19" s="26">
        <f>F8+F9+F10+F11+F12+F13+F14+F15+F16+F17</f>
        <v>50942875.869999997</v>
      </c>
      <c r="G19" s="26">
        <f>G8+G9+G10+G11+G12+G13+G14+G15+G16+G17</f>
        <v>882175620.25</v>
      </c>
      <c r="H19" s="26">
        <f>H8+H9+H10+H11+H12+H13+H14+H15+H16+H17</f>
        <v>865785765.00999999</v>
      </c>
      <c r="I19" s="26">
        <f>I8+I9+I10+I11+I12+I13+I14+I15+I16+I17</f>
        <v>865785765.00999999</v>
      </c>
      <c r="J19" s="55">
        <f t="shared" ref="J19" si="2">J8+J9+J10+J11+J12+J13+J14+J15+J16+J17</f>
        <v>34553020.629999965</v>
      </c>
    </row>
    <row r="20" spans="2:10" ht="12.75" customHeight="1" x14ac:dyDescent="0.25">
      <c r="B20" s="1"/>
      <c r="C20" s="1"/>
      <c r="D20" s="1"/>
      <c r="E20" s="10"/>
      <c r="F20" s="10"/>
      <c r="G20" s="10"/>
      <c r="H20" s="57" t="s">
        <v>26</v>
      </c>
      <c r="I20" s="58"/>
      <c r="J20" s="56"/>
    </row>
    <row r="21" spans="2:10" x14ac:dyDescent="0.25">
      <c r="B21" s="42" t="s">
        <v>27</v>
      </c>
      <c r="C21" s="43"/>
      <c r="D21" s="44"/>
      <c r="E21" s="51" t="s">
        <v>3</v>
      </c>
      <c r="F21" s="52"/>
      <c r="G21" s="52"/>
      <c r="H21" s="52"/>
      <c r="I21" s="53"/>
      <c r="J21" s="54" t="s">
        <v>4</v>
      </c>
    </row>
    <row r="22" spans="2:10" ht="24" x14ac:dyDescent="0.25">
      <c r="B22" s="45"/>
      <c r="C22" s="46"/>
      <c r="D22" s="47"/>
      <c r="E22" s="2" t="s">
        <v>5</v>
      </c>
      <c r="F22" s="3" t="s">
        <v>28</v>
      </c>
      <c r="G22" s="2" t="s">
        <v>7</v>
      </c>
      <c r="H22" s="2" t="s">
        <v>8</v>
      </c>
      <c r="I22" s="2" t="s">
        <v>9</v>
      </c>
      <c r="J22" s="54"/>
    </row>
    <row r="23" spans="2:10" ht="14.25" customHeight="1" x14ac:dyDescent="0.25">
      <c r="B23" s="48"/>
      <c r="C23" s="49"/>
      <c r="D23" s="50"/>
      <c r="E23" s="4" t="s">
        <v>29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</row>
    <row r="24" spans="2:10" ht="24" customHeight="1" x14ac:dyDescent="0.25">
      <c r="B24" s="64" t="s">
        <v>30</v>
      </c>
      <c r="C24" s="65"/>
      <c r="D24" s="66"/>
      <c r="E24" s="30">
        <f>SUM(E25:E32)</f>
        <v>0</v>
      </c>
      <c r="F24" s="30">
        <f t="shared" ref="F24:J24" si="3">SUM(F25:F32)</f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</row>
    <row r="25" spans="2:10" x14ac:dyDescent="0.25">
      <c r="B25" s="11"/>
      <c r="C25" s="60" t="s">
        <v>15</v>
      </c>
      <c r="D25" s="61"/>
      <c r="E25" s="27">
        <v>0</v>
      </c>
      <c r="F25" s="27">
        <v>0</v>
      </c>
      <c r="G25" s="28">
        <f>E25+F25</f>
        <v>0</v>
      </c>
      <c r="H25" s="27">
        <v>0</v>
      </c>
      <c r="I25" s="27">
        <v>0</v>
      </c>
      <c r="J25" s="28">
        <f>I25-E25</f>
        <v>0</v>
      </c>
    </row>
    <row r="26" spans="2:10" x14ac:dyDescent="0.25">
      <c r="B26" s="11"/>
      <c r="C26" s="60" t="s">
        <v>16</v>
      </c>
      <c r="D26" s="61"/>
      <c r="E26" s="27">
        <v>0</v>
      </c>
      <c r="F26" s="27">
        <v>0</v>
      </c>
      <c r="G26" s="28">
        <f>E26+F26</f>
        <v>0</v>
      </c>
      <c r="H26" s="27">
        <v>0</v>
      </c>
      <c r="I26" s="27">
        <v>0</v>
      </c>
      <c r="J26" s="28">
        <f>I26-E26</f>
        <v>0</v>
      </c>
    </row>
    <row r="27" spans="2:10" x14ac:dyDescent="0.25">
      <c r="B27" s="11"/>
      <c r="C27" s="60" t="s">
        <v>17</v>
      </c>
      <c r="D27" s="61"/>
      <c r="E27" s="27">
        <v>0</v>
      </c>
      <c r="F27" s="27">
        <v>0</v>
      </c>
      <c r="G27" s="28">
        <f t="shared" ref="G27:G32" si="4">E27+F27</f>
        <v>0</v>
      </c>
      <c r="H27" s="27">
        <v>0</v>
      </c>
      <c r="I27" s="27">
        <v>0</v>
      </c>
      <c r="J27" s="28">
        <f>I27-E27</f>
        <v>0</v>
      </c>
    </row>
    <row r="28" spans="2:10" x14ac:dyDescent="0.25">
      <c r="B28" s="11"/>
      <c r="C28" s="60" t="s">
        <v>18</v>
      </c>
      <c r="D28" s="61"/>
      <c r="E28" s="27">
        <v>0</v>
      </c>
      <c r="F28" s="28">
        <v>0</v>
      </c>
      <c r="G28" s="28">
        <f t="shared" si="4"/>
        <v>0</v>
      </c>
      <c r="H28" s="28">
        <v>0</v>
      </c>
      <c r="I28" s="28">
        <v>0</v>
      </c>
      <c r="J28" s="28">
        <f t="shared" ref="J28:J32" si="5">I28-E28</f>
        <v>0</v>
      </c>
    </row>
    <row r="29" spans="2:10" x14ac:dyDescent="0.25">
      <c r="B29" s="11"/>
      <c r="C29" s="60" t="s">
        <v>31</v>
      </c>
      <c r="D29" s="61"/>
      <c r="E29" s="27">
        <v>0</v>
      </c>
      <c r="F29" s="27">
        <v>0</v>
      </c>
      <c r="G29" s="28">
        <f t="shared" si="4"/>
        <v>0</v>
      </c>
      <c r="H29" s="27">
        <v>0</v>
      </c>
      <c r="I29" s="27">
        <v>0</v>
      </c>
      <c r="J29" s="28">
        <f t="shared" si="5"/>
        <v>0</v>
      </c>
    </row>
    <row r="30" spans="2:10" x14ac:dyDescent="0.25">
      <c r="B30" s="11"/>
      <c r="C30" s="60" t="s">
        <v>32</v>
      </c>
      <c r="D30" s="61"/>
      <c r="E30" s="27">
        <v>0</v>
      </c>
      <c r="F30" s="27">
        <v>0</v>
      </c>
      <c r="G30" s="28">
        <f t="shared" si="4"/>
        <v>0</v>
      </c>
      <c r="H30" s="27">
        <v>0</v>
      </c>
      <c r="I30" s="27">
        <v>0</v>
      </c>
      <c r="J30" s="28">
        <f t="shared" si="5"/>
        <v>0</v>
      </c>
    </row>
    <row r="31" spans="2:10" ht="38.25" customHeight="1" x14ac:dyDescent="0.25">
      <c r="B31" s="11"/>
      <c r="C31" s="60" t="s">
        <v>33</v>
      </c>
      <c r="D31" s="61"/>
      <c r="E31" s="27">
        <v>0</v>
      </c>
      <c r="F31" s="28">
        <v>0</v>
      </c>
      <c r="G31" s="28">
        <f t="shared" si="4"/>
        <v>0</v>
      </c>
      <c r="H31" s="28">
        <v>0</v>
      </c>
      <c r="I31" s="28">
        <v>0</v>
      </c>
      <c r="J31" s="28">
        <f t="shared" si="5"/>
        <v>0</v>
      </c>
    </row>
    <row r="32" spans="2:10" ht="23.25" customHeight="1" x14ac:dyDescent="0.25">
      <c r="B32" s="11"/>
      <c r="C32" s="60" t="s">
        <v>23</v>
      </c>
      <c r="D32" s="61"/>
      <c r="E32" s="27">
        <v>0</v>
      </c>
      <c r="F32" s="27">
        <v>0</v>
      </c>
      <c r="G32" s="28">
        <f t="shared" si="4"/>
        <v>0</v>
      </c>
      <c r="H32" s="27">
        <v>0</v>
      </c>
      <c r="I32" s="27">
        <v>0</v>
      </c>
      <c r="J32" s="28">
        <f t="shared" si="5"/>
        <v>0</v>
      </c>
    </row>
    <row r="33" spans="2:10" ht="59.25" customHeight="1" x14ac:dyDescent="0.25">
      <c r="B33" s="70" t="s">
        <v>34</v>
      </c>
      <c r="C33" s="71"/>
      <c r="D33" s="72"/>
      <c r="E33" s="31">
        <f t="shared" ref="E33:J33" si="6">E34+E35+E36+E37</f>
        <v>831232744.38</v>
      </c>
      <c r="F33" s="31">
        <f t="shared" si="6"/>
        <v>50942875.869999997</v>
      </c>
      <c r="G33" s="31">
        <f t="shared" si="6"/>
        <v>882175620.25</v>
      </c>
      <c r="H33" s="31">
        <f t="shared" si="6"/>
        <v>865785765.00999999</v>
      </c>
      <c r="I33" s="31">
        <f t="shared" si="6"/>
        <v>865785765.00999999</v>
      </c>
      <c r="J33" s="31">
        <f t="shared" si="6"/>
        <v>34553020.629999965</v>
      </c>
    </row>
    <row r="34" spans="2:10" x14ac:dyDescent="0.25">
      <c r="B34" s="12"/>
      <c r="C34" s="60" t="s">
        <v>16</v>
      </c>
      <c r="D34" s="61"/>
      <c r="E34" s="27">
        <v>0</v>
      </c>
      <c r="F34" s="27">
        <v>0</v>
      </c>
      <c r="G34" s="28">
        <f>E34+F34</f>
        <v>0</v>
      </c>
      <c r="H34" s="27">
        <v>0</v>
      </c>
      <c r="I34" s="27">
        <v>0</v>
      </c>
      <c r="J34" s="28">
        <f>I34-E34</f>
        <v>0</v>
      </c>
    </row>
    <row r="35" spans="2:10" x14ac:dyDescent="0.25">
      <c r="B35" s="12"/>
      <c r="C35" s="60" t="s">
        <v>31</v>
      </c>
      <c r="D35" s="61"/>
      <c r="E35" s="27">
        <v>3500000</v>
      </c>
      <c r="F35" s="27">
        <v>-1400821.86</v>
      </c>
      <c r="G35" s="28">
        <f>E35+F35</f>
        <v>2099178.1399999997</v>
      </c>
      <c r="H35" s="27">
        <v>2099178.14</v>
      </c>
      <c r="I35" s="27">
        <v>2099178.14</v>
      </c>
      <c r="J35" s="28">
        <f>I35-E35</f>
        <v>-1400821.8599999999</v>
      </c>
    </row>
    <row r="36" spans="2:10" ht="26.25" customHeight="1" x14ac:dyDescent="0.25">
      <c r="B36" s="13"/>
      <c r="C36" s="60" t="s">
        <v>35</v>
      </c>
      <c r="D36" s="61"/>
      <c r="E36" s="27">
        <v>0</v>
      </c>
      <c r="F36" s="27">
        <v>10326041.33</v>
      </c>
      <c r="G36" s="28">
        <f>E36+F36</f>
        <v>10326041.33</v>
      </c>
      <c r="H36" s="27">
        <v>1316368.33</v>
      </c>
      <c r="I36" s="27">
        <v>1316368.33</v>
      </c>
      <c r="J36" s="28">
        <f>I36-E36</f>
        <v>1316368.33</v>
      </c>
    </row>
    <row r="37" spans="2:10" ht="24.75" customHeight="1" x14ac:dyDescent="0.25">
      <c r="B37" s="13"/>
      <c r="C37" s="60" t="s">
        <v>23</v>
      </c>
      <c r="D37" s="61"/>
      <c r="E37" s="27">
        <v>827732744.38</v>
      </c>
      <c r="F37" s="27">
        <v>42017656.399999999</v>
      </c>
      <c r="G37" s="28">
        <f>E37+F37</f>
        <v>869750400.77999997</v>
      </c>
      <c r="H37" s="27">
        <v>862370218.53999996</v>
      </c>
      <c r="I37" s="27">
        <v>862370218.53999996</v>
      </c>
      <c r="J37" s="28">
        <f>I37-E37</f>
        <v>34637474.159999967</v>
      </c>
    </row>
    <row r="38" spans="2:10" ht="7.5" customHeight="1" x14ac:dyDescent="0.25">
      <c r="B38" s="67"/>
      <c r="C38" s="68"/>
      <c r="D38" s="69"/>
      <c r="E38" s="14"/>
      <c r="F38" s="14"/>
      <c r="G38" s="14"/>
      <c r="H38" s="14"/>
      <c r="I38" s="14"/>
      <c r="J38" s="14"/>
    </row>
    <row r="39" spans="2:10" ht="14.25" customHeight="1" x14ac:dyDescent="0.25">
      <c r="B39" s="75" t="s">
        <v>24</v>
      </c>
      <c r="C39" s="76"/>
      <c r="D39" s="77"/>
      <c r="E39" s="14">
        <f>E40</f>
        <v>0</v>
      </c>
      <c r="F39" s="14">
        <f>F40</f>
        <v>0</v>
      </c>
      <c r="G39" s="14">
        <f>G40</f>
        <v>0</v>
      </c>
      <c r="H39" s="14">
        <f t="shared" ref="H39:J39" si="7">H40</f>
        <v>0</v>
      </c>
      <c r="I39" s="14">
        <f t="shared" si="7"/>
        <v>0</v>
      </c>
      <c r="J39" s="14">
        <f t="shared" si="7"/>
        <v>0</v>
      </c>
    </row>
    <row r="40" spans="2:10" x14ac:dyDescent="0.25">
      <c r="B40" s="13"/>
      <c r="C40" s="60" t="s">
        <v>24</v>
      </c>
      <c r="D40" s="61"/>
      <c r="E40" s="27">
        <v>0</v>
      </c>
      <c r="F40" s="27">
        <v>0</v>
      </c>
      <c r="G40" s="28">
        <f>E40+F40</f>
        <v>0</v>
      </c>
      <c r="H40" s="27">
        <v>0</v>
      </c>
      <c r="I40" s="27">
        <v>0</v>
      </c>
      <c r="J40" s="28">
        <f>I40-E40</f>
        <v>0</v>
      </c>
    </row>
    <row r="41" spans="2:10" ht="3.75" customHeight="1" x14ac:dyDescent="0.25">
      <c r="B41" s="15"/>
      <c r="C41" s="16"/>
      <c r="D41" s="17"/>
      <c r="E41" s="18"/>
      <c r="F41" s="18"/>
      <c r="G41" s="18"/>
      <c r="H41" s="18"/>
      <c r="I41" s="18"/>
      <c r="J41" s="18"/>
    </row>
    <row r="42" spans="2:10" ht="12" customHeight="1" x14ac:dyDescent="0.25">
      <c r="B42" s="19"/>
      <c r="C42" s="20" t="s">
        <v>25</v>
      </c>
      <c r="D42" s="21"/>
      <c r="E42" s="29">
        <f t="shared" ref="E42:J42" si="8">E24+E33+E39</f>
        <v>831232744.38</v>
      </c>
      <c r="F42" s="29">
        <f t="shared" si="8"/>
        <v>50942875.869999997</v>
      </c>
      <c r="G42" s="29">
        <f t="shared" si="8"/>
        <v>882175620.25</v>
      </c>
      <c r="H42" s="29">
        <f t="shared" si="8"/>
        <v>865785765.00999999</v>
      </c>
      <c r="I42" s="29">
        <f t="shared" si="8"/>
        <v>865785765.00999999</v>
      </c>
      <c r="J42" s="78">
        <f t="shared" si="8"/>
        <v>34553020.629999965</v>
      </c>
    </row>
    <row r="43" spans="2:10" ht="12.75" customHeight="1" x14ac:dyDescent="0.25">
      <c r="B43" s="22"/>
      <c r="C43" s="22"/>
      <c r="D43" s="22"/>
      <c r="E43" s="22"/>
      <c r="F43" s="22"/>
      <c r="G43" s="22"/>
      <c r="H43" s="57" t="s">
        <v>26</v>
      </c>
      <c r="I43" s="58"/>
      <c r="J43" s="79"/>
    </row>
    <row r="44" spans="2:10" ht="9" customHeight="1" x14ac:dyDescent="0.25">
      <c r="B44" s="80"/>
      <c r="C44" s="80"/>
      <c r="D44" s="80"/>
      <c r="E44" s="80"/>
      <c r="F44" s="80"/>
      <c r="G44" s="80"/>
      <c r="H44" s="80"/>
      <c r="I44" s="80"/>
      <c r="J44" s="80"/>
    </row>
    <row r="45" spans="2:10" ht="24.75" customHeight="1" x14ac:dyDescent="0.25">
      <c r="B45" s="81" t="s">
        <v>36</v>
      </c>
      <c r="C45" s="81"/>
      <c r="D45" s="81"/>
      <c r="E45" s="81"/>
      <c r="F45" s="81"/>
      <c r="G45" s="81"/>
      <c r="H45" s="81"/>
      <c r="I45" s="81"/>
      <c r="J45" s="81"/>
    </row>
    <row r="46" spans="2:10" ht="27" customHeight="1" x14ac:dyDescent="0.25">
      <c r="B46" s="73" t="s">
        <v>37</v>
      </c>
      <c r="C46" s="73"/>
      <c r="D46" s="73"/>
      <c r="E46" s="73"/>
      <c r="F46" s="73"/>
      <c r="G46" s="73"/>
      <c r="H46" s="73"/>
      <c r="I46" s="73"/>
      <c r="J46" s="73"/>
    </row>
    <row r="47" spans="2:10" ht="38.25" customHeight="1" x14ac:dyDescent="0.25">
      <c r="B47" s="74" t="s">
        <v>38</v>
      </c>
      <c r="C47" s="74"/>
      <c r="D47" s="74"/>
      <c r="E47" s="74"/>
      <c r="F47" s="74"/>
      <c r="G47" s="74"/>
      <c r="H47" s="74"/>
      <c r="I47" s="74"/>
      <c r="J47" s="74"/>
    </row>
    <row r="52" spans="2:10" ht="22.5" customHeight="1" x14ac:dyDescent="0.25">
      <c r="B52" s="23"/>
      <c r="C52" s="23"/>
      <c r="D52" s="23"/>
      <c r="E52" s="23"/>
      <c r="F52" s="23"/>
      <c r="G52" s="23"/>
      <c r="H52" s="23"/>
      <c r="I52" s="23"/>
    </row>
    <row r="56" spans="2:10" x14ac:dyDescent="0.25">
      <c r="C56" s="23"/>
      <c r="D56" s="23"/>
      <c r="E56" s="23"/>
      <c r="F56" s="23"/>
      <c r="G56" s="23"/>
      <c r="H56" s="23"/>
      <c r="I56" s="23"/>
      <c r="J56" s="23"/>
    </row>
  </sheetData>
  <mergeCells count="46">
    <mergeCell ref="B46:J46"/>
    <mergeCell ref="B47:J47"/>
    <mergeCell ref="B39:D39"/>
    <mergeCell ref="C40:D40"/>
    <mergeCell ref="J42:J43"/>
    <mergeCell ref="H43:I43"/>
    <mergeCell ref="B44:J44"/>
    <mergeCell ref="B45:J45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26:D26"/>
    <mergeCell ref="B14:D14"/>
    <mergeCell ref="B15:D15"/>
    <mergeCell ref="B16:D16"/>
    <mergeCell ref="B17:D17"/>
    <mergeCell ref="C19:D19"/>
    <mergeCell ref="B21:D23"/>
    <mergeCell ref="J19:J20"/>
    <mergeCell ref="H20:I20"/>
    <mergeCell ref="B8:D8"/>
    <mergeCell ref="B9:D9"/>
    <mergeCell ref="B10:D10"/>
    <mergeCell ref="B11:D11"/>
    <mergeCell ref="B12:D12"/>
    <mergeCell ref="B13:D13"/>
    <mergeCell ref="I1:J1"/>
    <mergeCell ref="B2:J2"/>
    <mergeCell ref="B3:J3"/>
    <mergeCell ref="B4:J4"/>
    <mergeCell ref="B5:D7"/>
    <mergeCell ref="E5:I5"/>
    <mergeCell ref="J5:J6"/>
  </mergeCells>
  <printOptions horizontalCentered="1"/>
  <pageMargins left="0" right="0" top="0" bottom="0" header="0" footer="0"/>
  <pageSetup scale="80" orientation="portrait" r:id="rId1"/>
  <ignoredErrors>
    <ignoredError sqref="G8:G17 J8:J17" unlockedFormula="1"/>
    <ignoredError sqref="G33 J33" formula="1"/>
    <ignoredError sqref="E23:F23 H23:I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2022-02-25T18:06:10Z</cp:lastPrinted>
  <dcterms:created xsi:type="dcterms:W3CDTF">2020-05-05T14:01:31Z</dcterms:created>
  <dcterms:modified xsi:type="dcterms:W3CDTF">2022-03-19T02:55:26Z</dcterms:modified>
</cp:coreProperties>
</file>