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PRISCAR  TRABAJAR\4TO. TRIMESTRE SUBIR\PRESUPUESTALES\"/>
    </mc:Choice>
  </mc:AlternateContent>
  <xr:revisionPtr revIDLastSave="0" documentId="13_ncr:1_{A2BC6BB7-7996-4F08-BBC3-80ECF6A3C736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IP-6" sheetId="1" r:id="rId1"/>
  </sheets>
  <definedNames>
    <definedName name="_xlnm.Print_Titles" localSheetId="0">'IP-6'!$2:$8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69" i="1"/>
  <c r="D9" i="1" l="1"/>
  <c r="E17" i="1" l="1"/>
  <c r="H73" i="1"/>
  <c r="G73" i="1"/>
  <c r="F73" i="1"/>
  <c r="E73" i="1"/>
  <c r="D73" i="1"/>
  <c r="I80" i="1"/>
  <c r="I79" i="1"/>
  <c r="I78" i="1"/>
  <c r="I77" i="1"/>
  <c r="I76" i="1"/>
  <c r="I75" i="1"/>
  <c r="I74" i="1"/>
  <c r="H69" i="1"/>
  <c r="G69" i="1"/>
  <c r="F69" i="1"/>
  <c r="E69" i="1"/>
  <c r="I72" i="1"/>
  <c r="I71" i="1"/>
  <c r="I70" i="1"/>
  <c r="H61" i="1"/>
  <c r="G61" i="1"/>
  <c r="F61" i="1"/>
  <c r="E61" i="1"/>
  <c r="I68" i="1"/>
  <c r="I67" i="1"/>
  <c r="I66" i="1"/>
  <c r="I65" i="1"/>
  <c r="I64" i="1"/>
  <c r="I63" i="1"/>
  <c r="I62" i="1"/>
  <c r="H57" i="1"/>
  <c r="G57" i="1"/>
  <c r="E57" i="1"/>
  <c r="D57" i="1"/>
  <c r="I60" i="1"/>
  <c r="I59" i="1"/>
  <c r="I58" i="1"/>
  <c r="H47" i="1"/>
  <c r="G47" i="1"/>
  <c r="F47" i="1"/>
  <c r="E47" i="1"/>
  <c r="D47" i="1"/>
  <c r="I56" i="1"/>
  <c r="I55" i="1"/>
  <c r="I54" i="1"/>
  <c r="I53" i="1"/>
  <c r="I52" i="1"/>
  <c r="I51" i="1"/>
  <c r="I50" i="1"/>
  <c r="I49" i="1"/>
  <c r="I48" i="1"/>
  <c r="H37" i="1"/>
  <c r="G37" i="1"/>
  <c r="E37" i="1"/>
  <c r="D37" i="1"/>
  <c r="I46" i="1"/>
  <c r="I45" i="1"/>
  <c r="I44" i="1"/>
  <c r="I43" i="1"/>
  <c r="I42" i="1"/>
  <c r="I41" i="1"/>
  <c r="I40" i="1"/>
  <c r="I39" i="1"/>
  <c r="I38" i="1"/>
  <c r="H27" i="1"/>
  <c r="G27" i="1"/>
  <c r="F27" i="1"/>
  <c r="E27" i="1"/>
  <c r="D27" i="1"/>
  <c r="I36" i="1"/>
  <c r="I35" i="1"/>
  <c r="I34" i="1"/>
  <c r="I33" i="1"/>
  <c r="I32" i="1"/>
  <c r="I31" i="1"/>
  <c r="I30" i="1"/>
  <c r="I29" i="1"/>
  <c r="I28" i="1"/>
  <c r="H17" i="1"/>
  <c r="G17" i="1"/>
  <c r="F17" i="1"/>
  <c r="D17" i="1"/>
  <c r="I26" i="1"/>
  <c r="I25" i="1"/>
  <c r="I24" i="1"/>
  <c r="I23" i="1"/>
  <c r="I22" i="1"/>
  <c r="I21" i="1"/>
  <c r="I20" i="1"/>
  <c r="I19" i="1"/>
  <c r="I18" i="1"/>
  <c r="H9" i="1"/>
  <c r="G9" i="1"/>
  <c r="F9" i="1"/>
  <c r="E9" i="1"/>
  <c r="I16" i="1"/>
  <c r="I15" i="1"/>
  <c r="I14" i="1"/>
  <c r="I13" i="1"/>
  <c r="I12" i="1"/>
  <c r="I11" i="1"/>
  <c r="I10" i="1"/>
  <c r="F37" i="1" l="1"/>
  <c r="I17" i="1"/>
  <c r="I69" i="1"/>
  <c r="F57" i="1"/>
  <c r="I9" i="1"/>
  <c r="I47" i="1"/>
  <c r="I57" i="1"/>
  <c r="I27" i="1"/>
  <c r="G81" i="1"/>
  <c r="I73" i="1"/>
  <c r="I37" i="1"/>
  <c r="H81" i="1"/>
  <c r="I61" i="1"/>
  <c r="E81" i="1"/>
  <c r="D81" i="1"/>
  <c r="F81" i="1" l="1"/>
  <c r="I81" i="1"/>
</calcChain>
</file>

<file path=xl/sharedStrings.xml><?xml version="1.0" encoding="utf-8"?>
<sst xmlns="http://schemas.openxmlformats.org/spreadsheetml/2006/main" count="88" uniqueCount="88">
  <si>
    <t>Formato IP-6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</si>
  <si>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</si>
  <si>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</si>
  <si>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</si>
  <si>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</si>
  <si>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</si>
  <si>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</si>
  <si>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</si>
  <si>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</si>
  <si>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</si>
  <si>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</si>
  <si>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</si>
  <si>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</si>
  <si>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</si>
  <si>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</si>
  <si>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</si>
  <si>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</si>
  <si>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</si>
  <si>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</si>
  <si>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</si>
  <si>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</si>
  <si>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</si>
  <si>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</si>
  <si>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</si>
  <si>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</si>
  <si>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</si>
  <si>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</si>
  <si>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</si>
  <si>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</si>
  <si>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</si>
  <si>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</si>
  <si>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</si>
  <si>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</si>
  <si>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</si>
  <si>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</si>
  <si>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</si>
  <si>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</si>
  <si>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</si>
  <si>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</si>
  <si>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</si>
  <si>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</si>
  <si>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</si>
  <si>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</si>
  <si>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</si>
  <si>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</si>
  <si>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</si>
  <si>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</si>
  <si>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</si>
  <si>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</si>
  <si>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</si>
  <si>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</si>
  <si>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</si>
  <si>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</si>
  <si>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</si>
  <si>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</si>
  <si>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</si>
  <si>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</si>
  <si>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</si>
  <si>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</si>
  <si>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</si>
  <si>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</si>
  <si>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</si>
  <si>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</si>
  <si>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</si>
  <si>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</si>
  <si>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</si>
  <si>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</si>
  <si>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</si>
  <si>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</si>
  <si>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</si>
  <si>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</si>
  <si>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</si>
  <si>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</si>
  <si>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</si>
  <si>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</si>
  <si>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</si>
  <si>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</si>
  <si>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</si>
  <si>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</si>
  <si>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</si>
  <si>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</si>
  <si>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</si>
  <si>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</si>
  <si>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</si>
  <si>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</si>
  <si>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</si>
  <si>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PODER JUDICIAL DEL ESTADO DE GUERRERO</t>
  </si>
  <si>
    <t>Del 01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</si>
</sst>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12" xfId="1" applyNumberFormat="1" applyFont="1" applyFill="1" applyBorder="1" applyAlignment="1" applyProtection="1">
      <alignment horizontal="center"/>
    </xf>
    <xf numFmtId="0" fontId="7" fillId="0" borderId="4" xfId="2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0" fillId="0" borderId="5" xfId="0" applyBorder="1"/>
    <xf numFmtId="0" fontId="7" fillId="0" borderId="5" xfId="2" applyFont="1" applyBorder="1" applyAlignment="1">
      <alignment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vertical="center" wrapText="1"/>
    </xf>
    <xf numFmtId="0" fontId="9" fillId="0" borderId="9" xfId="2" applyFont="1" applyBorder="1" applyAlignment="1">
      <alignment horizontal="justify" vertical="center" wrapText="1"/>
    </xf>
    <xf numFmtId="0" fontId="9" fillId="0" borderId="11" xfId="2" applyFont="1" applyBorder="1" applyAlignment="1">
      <alignment horizontal="justify" vertical="center" wrapText="1"/>
    </xf>
    <xf numFmtId="44" fontId="10" fillId="3" borderId="12" xfId="5" applyFont="1" applyFill="1" applyBorder="1" applyAlignment="1">
      <alignment horizontal="right" vertical="center"/>
    </xf>
    <xf numFmtId="0" fontId="9" fillId="0" borderId="0" xfId="2" applyFont="1" applyBorder="1" applyAlignment="1">
      <alignment horizontal="justify" vertical="center" wrapText="1"/>
    </xf>
    <xf numFmtId="44" fontId="10" fillId="3" borderId="0" xfId="5" applyFont="1" applyFill="1" applyBorder="1" applyAlignment="1">
      <alignment horizontal="right" vertical="center"/>
    </xf>
    <xf numFmtId="164" fontId="6" fillId="3" borderId="17" xfId="6" applyNumberFormat="1" applyFont="1" applyFill="1" applyBorder="1" applyAlignment="1" applyProtection="1">
      <alignment horizontal="right" vertical="center"/>
      <protection locked="0"/>
    </xf>
    <xf numFmtId="164" fontId="6" fillId="3" borderId="17" xfId="6" applyNumberFormat="1" applyFont="1" applyFill="1" applyBorder="1" applyAlignment="1">
      <alignment horizontal="right" vertical="center"/>
    </xf>
    <xf numFmtId="164" fontId="8" fillId="3" borderId="18" xfId="6" applyNumberFormat="1" applyFont="1" applyFill="1" applyBorder="1" applyAlignment="1" applyProtection="1">
      <alignment horizontal="right" vertical="center"/>
      <protection locked="0"/>
    </xf>
    <xf numFmtId="164" fontId="8" fillId="3" borderId="18" xfId="6" applyNumberFormat="1" applyFont="1" applyFill="1" applyBorder="1" applyAlignment="1">
      <alignment horizontal="right" vertical="center"/>
    </xf>
    <xf numFmtId="164" fontId="6" fillId="3" borderId="18" xfId="6" applyNumberFormat="1" applyFont="1" applyFill="1" applyBorder="1" applyAlignment="1" applyProtection="1">
      <alignment horizontal="right" vertical="center"/>
      <protection locked="0"/>
    </xf>
    <xf numFmtId="164" fontId="6" fillId="3" borderId="18" xfId="6" applyNumberFormat="1" applyFont="1" applyFill="1" applyBorder="1" applyAlignment="1">
      <alignment horizontal="right" vertical="center"/>
    </xf>
    <xf numFmtId="164" fontId="8" fillId="3" borderId="19" xfId="6" applyNumberFormat="1" applyFont="1" applyFill="1" applyBorder="1" applyAlignment="1" applyProtection="1">
      <alignment horizontal="right" vertical="center"/>
      <protection locked="0"/>
    </xf>
    <xf numFmtId="164" fontId="8" fillId="3" borderId="19" xfId="6" applyNumberFormat="1" applyFont="1" applyFill="1" applyBorder="1" applyAlignment="1">
      <alignment horizontal="right" vertical="center"/>
    </xf>
    <xf numFmtId="0" fontId="4" fillId="0" borderId="4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center"/>
    </xf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37" fontId="3" fillId="2" borderId="8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/>
    </xf>
  </cellXfs>
  <cellStyles count="7">
    <cellStyle name="Millares 2 2" xfId="6" xr:uid="{ACAD33FF-49F9-44D5-BFA3-E1DD52563EE7}"/>
    <cellStyle name="Millares 2 3" xfId="3" xr:uid="{00000000-0005-0000-0000-000000000000}"/>
    <cellStyle name="Millares 5" xfId="1" xr:uid="{00000000-0005-0000-0000-000001000000}"/>
    <cellStyle name="Moneda" xfId="5" builtinId="4"/>
    <cellStyle name="Normal" xfId="0" builtinId="0"/>
    <cellStyle name="Normal 10" xfId="2" xr:uid="{00000000-0005-0000-0000-000003000000}"/>
    <cellStyle name="Normal 7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83</xdr:row>
      <xdr:rowOff>0</xdr:rowOff>
    </xdr:from>
    <xdr:to>
      <xdr:col>2</xdr:col>
      <xdr:colOff>2209800</xdr:colOff>
      <xdr:row>90</xdr:row>
      <xdr:rowOff>76200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90B4E26D-2250-4D52-AB21-1650B04D61F2}"/>
            </a:ext>
          </a:extLst>
        </xdr:cNvPr>
        <xdr:cNvSpPr txBox="1">
          <a:spLocks noChangeArrowheads="1"/>
        </xdr:cNvSpPr>
      </xdr:nvSpPr>
      <xdr:spPr bwMode="auto">
        <a:xfrm>
          <a:off x="457200" y="11925300"/>
          <a:ext cx="22098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152400</xdr:colOff>
      <xdr:row>83</xdr:row>
      <xdr:rowOff>0</xdr:rowOff>
    </xdr:from>
    <xdr:to>
      <xdr:col>5</xdr:col>
      <xdr:colOff>438151</xdr:colOff>
      <xdr:row>90</xdr:row>
      <xdr:rowOff>152400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A983A80D-405B-43F5-8339-4E8D7B5D0ABB}"/>
            </a:ext>
          </a:extLst>
        </xdr:cNvPr>
        <xdr:cNvSpPr txBox="1">
          <a:spLocks noChangeArrowheads="1"/>
        </xdr:cNvSpPr>
      </xdr:nvSpPr>
      <xdr:spPr bwMode="auto">
        <a:xfrm>
          <a:off x="3524250" y="11925300"/>
          <a:ext cx="2190751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Admón.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9525</xdr:colOff>
      <xdr:row>83</xdr:row>
      <xdr:rowOff>0</xdr:rowOff>
    </xdr:from>
    <xdr:to>
      <xdr:col>8</xdr:col>
      <xdr:colOff>190501</xdr:colOff>
      <xdr:row>90</xdr:row>
      <xdr:rowOff>47625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C3E8FC7-DABB-4A2C-B0E2-4F5756BF93C5}"/>
            </a:ext>
          </a:extLst>
        </xdr:cNvPr>
        <xdr:cNvSpPr txBox="1">
          <a:spLocks noChangeArrowheads="1"/>
        </xdr:cNvSpPr>
      </xdr:nvSpPr>
      <xdr:spPr bwMode="auto">
        <a:xfrm>
          <a:off x="6229350" y="11925300"/>
          <a:ext cx="2124076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workbookViewId="0">
      <selection activeCell="B4" sqref="B4:I4"/>
    </sheetView>
  </sheetViews>
  <sheetFormatPr baseColWidth="10" defaultRowHeight="15" x14ac:dyDescent="0.25"/>
  <cols>
    <col min="1" max="1" width="1.42578125" customWidth="1"/>
    <col min="2" max="2" width="5.42578125" customWidth="1"/>
    <col min="3" max="3" width="43.7109375" customWidth="1"/>
    <col min="4" max="4" width="14.140625" customWidth="1"/>
    <col min="5" max="5" width="14.42578125" customWidth="1"/>
    <col min="6" max="6" width="14.140625" customWidth="1"/>
    <col min="7" max="8" width="14.5703125" customWidth="1"/>
    <col min="9" max="9" width="13.28515625" customWidth="1"/>
  </cols>
  <sheetData>
    <row r="1" spans="2:9" x14ac:dyDescent="0.25">
      <c r="H1" s="47" t="s">
        <v>0</v>
      </c>
      <c r="I1" s="47"/>
    </row>
    <row r="2" spans="2:9" x14ac:dyDescent="0.25">
      <c r="B2" s="28" t="s">
        <v>86</v>
      </c>
      <c r="C2" s="29"/>
      <c r="D2" s="29"/>
      <c r="E2" s="29"/>
      <c r="F2" s="29"/>
      <c r="G2" s="29"/>
      <c r="H2" s="29"/>
      <c r="I2" s="30"/>
    </row>
    <row r="3" spans="2:9" x14ac:dyDescent="0.25">
      <c r="B3" s="31" t="s">
        <v>1</v>
      </c>
      <c r="C3" s="32"/>
      <c r="D3" s="32"/>
      <c r="E3" s="32"/>
      <c r="F3" s="32"/>
      <c r="G3" s="32"/>
      <c r="H3" s="32"/>
      <c r="I3" s="33"/>
    </row>
    <row r="4" spans="2:9" x14ac:dyDescent="0.25">
      <c r="B4" s="31" t="s">
        <v>2</v>
      </c>
      <c r="C4" s="32"/>
      <c r="D4" s="32"/>
      <c r="E4" s="32"/>
      <c r="F4" s="32"/>
      <c r="G4" s="32"/>
      <c r="H4" s="32"/>
      <c r="I4" s="33"/>
    </row>
    <row r="5" spans="2:9" x14ac:dyDescent="0.25">
      <c r="B5" s="34" t="s">
        <v>87</v>
      </c>
      <c r="C5" s="35"/>
      <c r="D5" s="35"/>
      <c r="E5" s="35"/>
      <c r="F5" s="35"/>
      <c r="G5" s="35"/>
      <c r="H5" s="35"/>
      <c r="I5" s="36"/>
    </row>
    <row r="6" spans="2:9" x14ac:dyDescent="0.25">
      <c r="B6" s="37" t="s">
        <v>3</v>
      </c>
      <c r="C6" s="38"/>
      <c r="D6" s="43" t="s">
        <v>4</v>
      </c>
      <c r="E6" s="44"/>
      <c r="F6" s="44"/>
      <c r="G6" s="44"/>
      <c r="H6" s="45"/>
      <c r="I6" s="46" t="s">
        <v>5</v>
      </c>
    </row>
    <row r="7" spans="2:9" ht="24" x14ac:dyDescent="0.25">
      <c r="B7" s="39"/>
      <c r="C7" s="40"/>
      <c r="D7" s="1" t="s">
        <v>6</v>
      </c>
      <c r="E7" s="2" t="s">
        <v>7</v>
      </c>
      <c r="F7" s="1" t="s">
        <v>8</v>
      </c>
      <c r="G7" s="1" t="s">
        <v>9</v>
      </c>
      <c r="H7" s="1" t="s">
        <v>10</v>
      </c>
      <c r="I7" s="46"/>
    </row>
    <row r="8" spans="2:9" x14ac:dyDescent="0.25">
      <c r="B8" s="41"/>
      <c r="C8" s="42"/>
      <c r="D8" s="3">
        <v>1</v>
      </c>
      <c r="E8" s="3">
        <v>2</v>
      </c>
      <c r="F8" s="3" t="s">
        <v>11</v>
      </c>
      <c r="G8" s="3">
        <v>4</v>
      </c>
      <c r="H8" s="3">
        <v>5</v>
      </c>
      <c r="I8" s="3" t="s">
        <v>12</v>
      </c>
    </row>
    <row r="9" spans="2:9" ht="13.5" customHeight="1" x14ac:dyDescent="0.25">
      <c r="B9" s="25" t="s">
        <v>13</v>
      </c>
      <c r="C9" s="26"/>
      <c r="D9" s="17">
        <f>SUM(D10:D16)</f>
        <v>812219287.07000005</v>
      </c>
      <c r="E9" s="17">
        <f t="shared" ref="E9:I9" si="0">SUM(E10:E16)</f>
        <v>51271329.969999999</v>
      </c>
      <c r="F9" s="18">
        <f t="shared" si="0"/>
        <v>863490617.04000008</v>
      </c>
      <c r="G9" s="18">
        <f t="shared" si="0"/>
        <v>863084997.63999999</v>
      </c>
      <c r="H9" s="18">
        <f t="shared" si="0"/>
        <v>834757627.86000001</v>
      </c>
      <c r="I9" s="18">
        <f t="shared" si="0"/>
        <v>405619.39999999199</v>
      </c>
    </row>
    <row r="10" spans="2:9" ht="12" customHeight="1" x14ac:dyDescent="0.25">
      <c r="B10" s="4"/>
      <c r="C10" s="5" t="s">
        <v>14</v>
      </c>
      <c r="D10" s="19">
        <v>205639297.74000001</v>
      </c>
      <c r="E10" s="19">
        <v>-4202849.4800000004</v>
      </c>
      <c r="F10" s="20">
        <v>201436448.25999999</v>
      </c>
      <c r="G10" s="19">
        <v>201436448.25999999</v>
      </c>
      <c r="H10" s="19">
        <v>200213765.46000001</v>
      </c>
      <c r="I10" s="20">
        <f>F10-G10</f>
        <v>0</v>
      </c>
    </row>
    <row r="11" spans="2:9" ht="12" customHeight="1" x14ac:dyDescent="0.25">
      <c r="B11" s="4"/>
      <c r="C11" s="5" t="s">
        <v>15</v>
      </c>
      <c r="D11" s="19">
        <v>2000000</v>
      </c>
      <c r="E11" s="19">
        <v>1051799.1499999999</v>
      </c>
      <c r="F11" s="20">
        <v>3051799.15</v>
      </c>
      <c r="G11" s="19">
        <v>3032469.68</v>
      </c>
      <c r="H11" s="19">
        <v>2559734.4500000002</v>
      </c>
      <c r="I11" s="20">
        <f t="shared" ref="I11:I16" si="1">F11-G11</f>
        <v>19329.469999999739</v>
      </c>
    </row>
    <row r="12" spans="2:9" ht="12" customHeight="1" x14ac:dyDescent="0.25">
      <c r="B12" s="4"/>
      <c r="C12" s="5" t="s">
        <v>16</v>
      </c>
      <c r="D12" s="19">
        <v>393550380.73000002</v>
      </c>
      <c r="E12" s="19">
        <v>-11107684.050000001</v>
      </c>
      <c r="F12" s="20">
        <v>382442696.68000001</v>
      </c>
      <c r="G12" s="19">
        <v>382442696.68000001</v>
      </c>
      <c r="H12" s="19">
        <v>358376144.93000001</v>
      </c>
      <c r="I12" s="20">
        <f t="shared" si="1"/>
        <v>0</v>
      </c>
    </row>
    <row r="13" spans="2:9" ht="12" customHeight="1" x14ac:dyDescent="0.25">
      <c r="B13" s="4"/>
      <c r="C13" s="5" t="s">
        <v>17</v>
      </c>
      <c r="D13" s="19">
        <v>64649082.609999999</v>
      </c>
      <c r="E13" s="19">
        <v>2865013.49</v>
      </c>
      <c r="F13" s="20">
        <v>67514096.099999994</v>
      </c>
      <c r="G13" s="19">
        <v>67460956.670000002</v>
      </c>
      <c r="H13" s="19">
        <v>67460956.670000002</v>
      </c>
      <c r="I13" s="20">
        <f t="shared" si="1"/>
        <v>53139.429999992251</v>
      </c>
    </row>
    <row r="14" spans="2:9" ht="12" customHeight="1" x14ac:dyDescent="0.25">
      <c r="B14" s="4"/>
      <c r="C14" s="5" t="s">
        <v>18</v>
      </c>
      <c r="D14" s="19">
        <v>109511679.67</v>
      </c>
      <c r="E14" s="19">
        <v>51571762.039999999</v>
      </c>
      <c r="F14" s="20">
        <v>161083441.71000001</v>
      </c>
      <c r="G14" s="19">
        <v>161083441.21000001</v>
      </c>
      <c r="H14" s="19">
        <v>158518041.21000001</v>
      </c>
      <c r="I14" s="20">
        <f t="shared" si="1"/>
        <v>0.5</v>
      </c>
    </row>
    <row r="15" spans="2:9" ht="12" customHeight="1" x14ac:dyDescent="0.25">
      <c r="B15" s="4"/>
      <c r="C15" s="5" t="s">
        <v>19</v>
      </c>
      <c r="D15" s="19">
        <v>500000</v>
      </c>
      <c r="E15" s="19">
        <v>-500000</v>
      </c>
      <c r="F15" s="20">
        <v>0</v>
      </c>
      <c r="G15" s="19">
        <v>0</v>
      </c>
      <c r="H15" s="19">
        <v>0</v>
      </c>
      <c r="I15" s="20">
        <f t="shared" si="1"/>
        <v>0</v>
      </c>
    </row>
    <row r="16" spans="2:9" ht="12" customHeight="1" x14ac:dyDescent="0.25">
      <c r="B16" s="4"/>
      <c r="C16" s="5" t="s">
        <v>20</v>
      </c>
      <c r="D16" s="19">
        <v>36368846.32</v>
      </c>
      <c r="E16" s="19">
        <v>11593288.82</v>
      </c>
      <c r="F16" s="20">
        <v>47962135.140000001</v>
      </c>
      <c r="G16" s="19">
        <v>47628985.140000001</v>
      </c>
      <c r="H16" s="19">
        <v>47628985.140000001</v>
      </c>
      <c r="I16" s="20">
        <f t="shared" si="1"/>
        <v>333150</v>
      </c>
    </row>
    <row r="17" spans="2:9" x14ac:dyDescent="0.25">
      <c r="B17" s="25" t="s">
        <v>21</v>
      </c>
      <c r="C17" s="26"/>
      <c r="D17" s="21">
        <f t="shared" ref="D17:H17" si="2">SUM(D18:D26)</f>
        <v>17190000</v>
      </c>
      <c r="E17" s="21">
        <f>SUM(E18:E26)</f>
        <v>15771798.57</v>
      </c>
      <c r="F17" s="22">
        <f t="shared" si="2"/>
        <v>32961798.569999997</v>
      </c>
      <c r="G17" s="22">
        <f t="shared" si="2"/>
        <v>32953319.219999999</v>
      </c>
      <c r="H17" s="22">
        <f t="shared" si="2"/>
        <v>32882895.66</v>
      </c>
      <c r="I17" s="22">
        <f>SUM(I18:I26)</f>
        <v>8479.3500000005588</v>
      </c>
    </row>
    <row r="18" spans="2:9" ht="21.75" customHeight="1" x14ac:dyDescent="0.25">
      <c r="B18" s="4"/>
      <c r="C18" s="5" t="s">
        <v>22</v>
      </c>
      <c r="D18" s="19">
        <v>12383000</v>
      </c>
      <c r="E18" s="19">
        <v>11447720.17</v>
      </c>
      <c r="F18" s="20">
        <v>23830720.170000002</v>
      </c>
      <c r="G18" s="19">
        <v>23822241.030000001</v>
      </c>
      <c r="H18" s="19">
        <v>23822241.030000001</v>
      </c>
      <c r="I18" s="20">
        <f>F18-G18</f>
        <v>8479.140000000596</v>
      </c>
    </row>
    <row r="19" spans="2:9" ht="13.5" customHeight="1" x14ac:dyDescent="0.25">
      <c r="B19" s="4"/>
      <c r="C19" s="5" t="s">
        <v>23</v>
      </c>
      <c r="D19" s="19">
        <v>462000</v>
      </c>
      <c r="E19" s="19">
        <v>1214820.1100000001</v>
      </c>
      <c r="F19" s="20">
        <v>1676820.11</v>
      </c>
      <c r="G19" s="19">
        <v>1676820.07</v>
      </c>
      <c r="H19" s="19">
        <v>1676820.07</v>
      </c>
      <c r="I19" s="20">
        <f t="shared" ref="I19:I25" si="3">F19-G19</f>
        <v>4.0000000037252903E-2</v>
      </c>
    </row>
    <row r="20" spans="2:9" ht="26.25" customHeight="1" x14ac:dyDescent="0.25">
      <c r="B20" s="4"/>
      <c r="C20" s="5" t="s">
        <v>24</v>
      </c>
      <c r="D20" s="19">
        <v>0</v>
      </c>
      <c r="E20" s="19">
        <v>0</v>
      </c>
      <c r="F20" s="20">
        <v>0</v>
      </c>
      <c r="G20" s="19">
        <v>0</v>
      </c>
      <c r="H20" s="19">
        <v>0</v>
      </c>
      <c r="I20" s="20">
        <f t="shared" si="3"/>
        <v>0</v>
      </c>
    </row>
    <row r="21" spans="2:9" ht="12" customHeight="1" x14ac:dyDescent="0.25">
      <c r="B21" s="4"/>
      <c r="C21" s="5" t="s">
        <v>25</v>
      </c>
      <c r="D21" s="19">
        <v>520000</v>
      </c>
      <c r="E21" s="19">
        <v>360594.4</v>
      </c>
      <c r="F21" s="20">
        <v>880594.4</v>
      </c>
      <c r="G21" s="19">
        <v>880594.4</v>
      </c>
      <c r="H21" s="19">
        <v>880594.4</v>
      </c>
      <c r="I21" s="20">
        <f t="shared" si="3"/>
        <v>0</v>
      </c>
    </row>
    <row r="22" spans="2:9" ht="12" customHeight="1" x14ac:dyDescent="0.25">
      <c r="B22" s="4"/>
      <c r="C22" s="5" t="s">
        <v>26</v>
      </c>
      <c r="D22" s="19">
        <v>210000</v>
      </c>
      <c r="E22" s="19">
        <v>164856.91</v>
      </c>
      <c r="F22" s="20">
        <v>374856.91</v>
      </c>
      <c r="G22" s="19">
        <v>374856.91</v>
      </c>
      <c r="H22" s="19">
        <v>374856.91</v>
      </c>
      <c r="I22" s="20">
        <f t="shared" si="3"/>
        <v>0</v>
      </c>
    </row>
    <row r="23" spans="2:9" ht="12" customHeight="1" x14ac:dyDescent="0.25">
      <c r="B23" s="4"/>
      <c r="C23" s="5" t="s">
        <v>27</v>
      </c>
      <c r="D23" s="19">
        <v>2800000</v>
      </c>
      <c r="E23" s="19">
        <v>376831.93</v>
      </c>
      <c r="F23" s="20">
        <v>3176831.93</v>
      </c>
      <c r="G23" s="19">
        <v>3176831.93</v>
      </c>
      <c r="H23" s="19">
        <v>3106408.37</v>
      </c>
      <c r="I23" s="20">
        <f t="shared" si="3"/>
        <v>0</v>
      </c>
    </row>
    <row r="24" spans="2:9" ht="23.25" customHeight="1" x14ac:dyDescent="0.25">
      <c r="B24" s="4"/>
      <c r="C24" s="5" t="s">
        <v>28</v>
      </c>
      <c r="D24" s="19">
        <v>80000</v>
      </c>
      <c r="E24" s="19">
        <v>-17023.599999999999</v>
      </c>
      <c r="F24" s="20">
        <v>62976.4</v>
      </c>
      <c r="G24" s="19">
        <v>62976.4</v>
      </c>
      <c r="H24" s="19">
        <v>62976.4</v>
      </c>
      <c r="I24" s="20">
        <f t="shared" si="3"/>
        <v>0</v>
      </c>
    </row>
    <row r="25" spans="2:9" ht="12.75" customHeight="1" x14ac:dyDescent="0.25">
      <c r="B25" s="4"/>
      <c r="C25" s="5" t="s">
        <v>29</v>
      </c>
      <c r="D25" s="19">
        <v>0</v>
      </c>
      <c r="E25" s="19">
        <v>0</v>
      </c>
      <c r="F25" s="20">
        <v>0</v>
      </c>
      <c r="G25" s="19">
        <v>0</v>
      </c>
      <c r="H25" s="19">
        <v>0</v>
      </c>
      <c r="I25" s="20">
        <f t="shared" si="3"/>
        <v>0</v>
      </c>
    </row>
    <row r="26" spans="2:9" ht="12.75" customHeight="1" x14ac:dyDescent="0.25">
      <c r="B26" s="4"/>
      <c r="C26" s="5" t="s">
        <v>30</v>
      </c>
      <c r="D26" s="19">
        <v>735000</v>
      </c>
      <c r="E26" s="19">
        <v>2223998.65</v>
      </c>
      <c r="F26" s="20">
        <v>2958998.65</v>
      </c>
      <c r="G26" s="19">
        <v>2958998.48</v>
      </c>
      <c r="H26" s="19">
        <v>2958998.48</v>
      </c>
      <c r="I26" s="20">
        <f>F26-G26</f>
        <v>0.16999999992549419</v>
      </c>
    </row>
    <row r="27" spans="2:9" x14ac:dyDescent="0.25">
      <c r="B27" s="25" t="s">
        <v>31</v>
      </c>
      <c r="C27" s="26"/>
      <c r="D27" s="21">
        <f t="shared" ref="D27:I27" si="4">SUM(D28:D36)</f>
        <v>26175439.640000001</v>
      </c>
      <c r="E27" s="21">
        <f t="shared" si="4"/>
        <v>7885326.7999999998</v>
      </c>
      <c r="F27" s="22">
        <f t="shared" si="4"/>
        <v>34060766.439999998</v>
      </c>
      <c r="G27" s="22">
        <f t="shared" si="4"/>
        <v>34060766.439999998</v>
      </c>
      <c r="H27" s="22">
        <f t="shared" si="4"/>
        <v>33933494.699999996</v>
      </c>
      <c r="I27" s="22">
        <f t="shared" si="4"/>
        <v>0</v>
      </c>
    </row>
    <row r="28" spans="2:9" ht="13.5" customHeight="1" x14ac:dyDescent="0.25">
      <c r="B28" s="4"/>
      <c r="C28" s="5" t="s">
        <v>32</v>
      </c>
      <c r="D28" s="19">
        <v>9565000</v>
      </c>
      <c r="E28" s="19">
        <v>1931349.29</v>
      </c>
      <c r="F28" s="20">
        <v>11496349.289999999</v>
      </c>
      <c r="G28" s="19">
        <v>11496349.289999999</v>
      </c>
      <c r="H28" s="19">
        <v>11496349.289999999</v>
      </c>
      <c r="I28" s="20">
        <f>+F28-G28</f>
        <v>0</v>
      </c>
    </row>
    <row r="29" spans="2:9" ht="13.5" customHeight="1" x14ac:dyDescent="0.25">
      <c r="B29" s="4"/>
      <c r="C29" s="5" t="s">
        <v>33</v>
      </c>
      <c r="D29" s="19">
        <v>7362074.8399999999</v>
      </c>
      <c r="E29" s="19">
        <v>456819.24</v>
      </c>
      <c r="F29" s="20">
        <v>7818894.0800000001</v>
      </c>
      <c r="G29" s="19">
        <v>7818894.0800000001</v>
      </c>
      <c r="H29" s="19">
        <v>7714822.3399999999</v>
      </c>
      <c r="I29" s="20">
        <f t="shared" ref="I29:I36" si="5">+F29-G29</f>
        <v>0</v>
      </c>
    </row>
    <row r="30" spans="2:9" ht="24" customHeight="1" x14ac:dyDescent="0.25">
      <c r="B30" s="4"/>
      <c r="C30" s="5" t="s">
        <v>34</v>
      </c>
      <c r="D30" s="19">
        <v>3840000</v>
      </c>
      <c r="E30" s="19">
        <v>1688526.68</v>
      </c>
      <c r="F30" s="20">
        <v>5528526.6799999997</v>
      </c>
      <c r="G30" s="19">
        <v>5528526.6799999997</v>
      </c>
      <c r="H30" s="19">
        <v>5528526.6799999997</v>
      </c>
      <c r="I30" s="20">
        <f t="shared" si="5"/>
        <v>0</v>
      </c>
    </row>
    <row r="31" spans="2:9" ht="13.5" customHeight="1" x14ac:dyDescent="0.25">
      <c r="B31" s="4"/>
      <c r="C31" s="5" t="s">
        <v>35</v>
      </c>
      <c r="D31" s="19">
        <v>602364.80000000005</v>
      </c>
      <c r="E31" s="19">
        <v>-334283.99</v>
      </c>
      <c r="F31" s="20">
        <v>268080.81</v>
      </c>
      <c r="G31" s="19">
        <v>268080.81</v>
      </c>
      <c r="H31" s="19">
        <v>268080.81</v>
      </c>
      <c r="I31" s="20">
        <f t="shared" si="5"/>
        <v>0</v>
      </c>
    </row>
    <row r="32" spans="2:9" ht="26.25" customHeight="1" x14ac:dyDescent="0.25">
      <c r="B32" s="4"/>
      <c r="C32" s="5" t="s">
        <v>36</v>
      </c>
      <c r="D32" s="19">
        <v>2060000</v>
      </c>
      <c r="E32" s="19">
        <v>1177769.26</v>
      </c>
      <c r="F32" s="20">
        <v>3237769.26</v>
      </c>
      <c r="G32" s="19">
        <v>3237769.26</v>
      </c>
      <c r="H32" s="19">
        <v>3237769.26</v>
      </c>
      <c r="I32" s="20">
        <f t="shared" si="5"/>
        <v>0</v>
      </c>
    </row>
    <row r="33" spans="1:9" ht="12.75" customHeight="1" x14ac:dyDescent="0.25">
      <c r="B33" s="4"/>
      <c r="C33" s="5" t="s">
        <v>37</v>
      </c>
      <c r="D33" s="19">
        <v>920000</v>
      </c>
      <c r="E33" s="19">
        <v>523180.27</v>
      </c>
      <c r="F33" s="20">
        <v>1443180.27</v>
      </c>
      <c r="G33" s="19">
        <v>1443180.27</v>
      </c>
      <c r="H33" s="19">
        <v>1443180.27</v>
      </c>
      <c r="I33" s="20">
        <f t="shared" si="5"/>
        <v>0</v>
      </c>
    </row>
    <row r="34" spans="1:9" ht="12.75" customHeight="1" x14ac:dyDescent="0.25">
      <c r="B34" s="4"/>
      <c r="C34" s="5" t="s">
        <v>38</v>
      </c>
      <c r="D34" s="19">
        <v>1328000</v>
      </c>
      <c r="E34" s="19">
        <v>1639193</v>
      </c>
      <c r="F34" s="20">
        <v>2967193</v>
      </c>
      <c r="G34" s="19">
        <v>2967193</v>
      </c>
      <c r="H34" s="19">
        <v>2967193</v>
      </c>
      <c r="I34" s="20">
        <f t="shared" si="5"/>
        <v>0</v>
      </c>
    </row>
    <row r="35" spans="1:9" ht="12.75" customHeight="1" x14ac:dyDescent="0.25">
      <c r="B35" s="4"/>
      <c r="C35" s="5" t="s">
        <v>39</v>
      </c>
      <c r="D35" s="19">
        <v>340000</v>
      </c>
      <c r="E35" s="19">
        <v>778857.05</v>
      </c>
      <c r="F35" s="20">
        <v>1118857.05</v>
      </c>
      <c r="G35" s="19">
        <v>1118857.05</v>
      </c>
      <c r="H35" s="19">
        <v>1118857.05</v>
      </c>
      <c r="I35" s="20">
        <f t="shared" si="5"/>
        <v>0</v>
      </c>
    </row>
    <row r="36" spans="1:9" ht="12.75" customHeight="1" x14ac:dyDescent="0.25">
      <c r="B36" s="4"/>
      <c r="C36" s="5" t="s">
        <v>40</v>
      </c>
      <c r="D36" s="19">
        <v>158000</v>
      </c>
      <c r="E36" s="19">
        <v>23916</v>
      </c>
      <c r="F36" s="20">
        <v>181916</v>
      </c>
      <c r="G36" s="19">
        <v>181916</v>
      </c>
      <c r="H36" s="19">
        <v>158716</v>
      </c>
      <c r="I36" s="20">
        <f t="shared" si="5"/>
        <v>0</v>
      </c>
    </row>
    <row r="37" spans="1:9" ht="13.5" customHeight="1" x14ac:dyDescent="0.25">
      <c r="B37" s="25" t="s">
        <v>41</v>
      </c>
      <c r="C37" s="26"/>
      <c r="D37" s="21">
        <f>SUM(D38:D46)</f>
        <v>0</v>
      </c>
      <c r="E37" s="21">
        <f>SUM(E38:E46)</f>
        <v>0</v>
      </c>
      <c r="F37" s="22">
        <f>D37+E37</f>
        <v>0</v>
      </c>
      <c r="G37" s="22">
        <f>SUM(G38:G46)</f>
        <v>0</v>
      </c>
      <c r="H37" s="22">
        <f>SUM(H38:H46)</f>
        <v>0</v>
      </c>
      <c r="I37" s="22">
        <f>SUM(I38:I46)</f>
        <v>0</v>
      </c>
    </row>
    <row r="38" spans="1:9" ht="27.75" hidden="1" customHeight="1" x14ac:dyDescent="0.25">
      <c r="B38" s="4"/>
      <c r="C38" s="5" t="s">
        <v>42</v>
      </c>
      <c r="D38" s="19">
        <v>0</v>
      </c>
      <c r="E38" s="19">
        <v>0</v>
      </c>
      <c r="F38" s="20">
        <v>0</v>
      </c>
      <c r="G38" s="19">
        <v>0</v>
      </c>
      <c r="H38" s="19">
        <v>0</v>
      </c>
      <c r="I38" s="20">
        <f>F38-G38</f>
        <v>0</v>
      </c>
    </row>
    <row r="39" spans="1:9" ht="14.25" customHeight="1" x14ac:dyDescent="0.25">
      <c r="B39" s="4"/>
      <c r="C39" s="5" t="s">
        <v>43</v>
      </c>
      <c r="D39" s="19">
        <v>0</v>
      </c>
      <c r="E39" s="19">
        <v>0</v>
      </c>
      <c r="F39" s="20">
        <v>0</v>
      </c>
      <c r="G39" s="19">
        <v>0</v>
      </c>
      <c r="H39" s="19">
        <v>0</v>
      </c>
      <c r="I39" s="20">
        <f t="shared" ref="I39:I46" si="6">F39-G39</f>
        <v>0</v>
      </c>
    </row>
    <row r="40" spans="1:9" ht="15.75" customHeight="1" x14ac:dyDescent="0.25">
      <c r="B40" s="4"/>
      <c r="C40" s="5" t="s">
        <v>44</v>
      </c>
      <c r="D40" s="19">
        <v>0</v>
      </c>
      <c r="E40" s="19">
        <v>0</v>
      </c>
      <c r="F40" s="20">
        <v>0</v>
      </c>
      <c r="G40" s="19">
        <v>0</v>
      </c>
      <c r="H40" s="19">
        <v>0</v>
      </c>
      <c r="I40" s="20">
        <f t="shared" si="6"/>
        <v>0</v>
      </c>
    </row>
    <row r="41" spans="1:9" ht="14.25" customHeight="1" x14ac:dyDescent="0.25">
      <c r="B41" s="4"/>
      <c r="C41" s="5" t="s">
        <v>45</v>
      </c>
      <c r="D41" s="19">
        <v>0</v>
      </c>
      <c r="E41" s="19">
        <v>0</v>
      </c>
      <c r="F41" s="20">
        <v>0</v>
      </c>
      <c r="G41" s="19">
        <v>0</v>
      </c>
      <c r="H41" s="19">
        <v>0</v>
      </c>
      <c r="I41" s="20">
        <f t="shared" si="6"/>
        <v>0</v>
      </c>
    </row>
    <row r="42" spans="1:9" ht="16.5" hidden="1" customHeight="1" x14ac:dyDescent="0.25">
      <c r="B42" s="4"/>
      <c r="C42" s="5" t="s">
        <v>46</v>
      </c>
      <c r="D42" s="19">
        <v>0</v>
      </c>
      <c r="E42" s="19">
        <v>0</v>
      </c>
      <c r="F42" s="20">
        <v>0</v>
      </c>
      <c r="G42" s="19">
        <v>0</v>
      </c>
      <c r="H42" s="19">
        <v>0</v>
      </c>
      <c r="I42" s="20">
        <f t="shared" si="6"/>
        <v>0</v>
      </c>
    </row>
    <row r="43" spans="1:9" ht="25.5" hidden="1" customHeight="1" x14ac:dyDescent="0.25">
      <c r="B43" s="4"/>
      <c r="C43" s="5" t="s">
        <v>47</v>
      </c>
      <c r="D43" s="19">
        <v>0</v>
      </c>
      <c r="E43" s="19">
        <v>0</v>
      </c>
      <c r="F43" s="20">
        <v>0</v>
      </c>
      <c r="G43" s="19">
        <v>0</v>
      </c>
      <c r="H43" s="19">
        <v>0</v>
      </c>
      <c r="I43" s="20">
        <f t="shared" si="6"/>
        <v>0</v>
      </c>
    </row>
    <row r="44" spans="1:9" ht="15" hidden="1" customHeight="1" x14ac:dyDescent="0.25">
      <c r="B44" s="4"/>
      <c r="C44" s="5" t="s">
        <v>48</v>
      </c>
      <c r="D44" s="19">
        <v>0</v>
      </c>
      <c r="E44" s="19">
        <v>0</v>
      </c>
      <c r="F44" s="20">
        <v>0</v>
      </c>
      <c r="G44" s="19">
        <v>0</v>
      </c>
      <c r="H44" s="19">
        <v>0</v>
      </c>
      <c r="I44" s="20">
        <f t="shared" si="6"/>
        <v>0</v>
      </c>
    </row>
    <row r="45" spans="1:9" hidden="1" x14ac:dyDescent="0.25">
      <c r="A45" s="6"/>
      <c r="B45" s="4"/>
      <c r="C45" s="7" t="s">
        <v>49</v>
      </c>
      <c r="D45" s="19">
        <v>0</v>
      </c>
      <c r="E45" s="19">
        <v>0</v>
      </c>
      <c r="F45" s="20">
        <v>0</v>
      </c>
      <c r="G45" s="19">
        <v>0</v>
      </c>
      <c r="H45" s="19">
        <v>0</v>
      </c>
      <c r="I45" s="20">
        <f t="shared" si="6"/>
        <v>0</v>
      </c>
    </row>
    <row r="46" spans="1:9" ht="15" hidden="1" customHeight="1" x14ac:dyDescent="0.25">
      <c r="B46" s="4"/>
      <c r="C46" s="7" t="s">
        <v>50</v>
      </c>
      <c r="D46" s="19">
        <v>0</v>
      </c>
      <c r="E46" s="19">
        <v>0</v>
      </c>
      <c r="F46" s="20">
        <v>0</v>
      </c>
      <c r="G46" s="19">
        <v>0</v>
      </c>
      <c r="H46" s="19">
        <v>0</v>
      </c>
      <c r="I46" s="20">
        <f t="shared" si="6"/>
        <v>0</v>
      </c>
    </row>
    <row r="47" spans="1:9" x14ac:dyDescent="0.25">
      <c r="B47" s="25" t="s">
        <v>51</v>
      </c>
      <c r="C47" s="26"/>
      <c r="D47" s="21">
        <f t="shared" ref="D47:I47" si="7">SUM(D48:D56)</f>
        <v>480000</v>
      </c>
      <c r="E47" s="21">
        <f t="shared" si="7"/>
        <v>10301613.609999999</v>
      </c>
      <c r="F47" s="22">
        <f t="shared" si="7"/>
        <v>10781613.609999999</v>
      </c>
      <c r="G47" s="22">
        <f t="shared" si="7"/>
        <v>10184783.299999999</v>
      </c>
      <c r="H47" s="22">
        <f t="shared" si="7"/>
        <v>10184783.299999999</v>
      </c>
      <c r="I47" s="22">
        <f t="shared" si="7"/>
        <v>596830.31000000122</v>
      </c>
    </row>
    <row r="48" spans="1:9" ht="12.75" customHeight="1" x14ac:dyDescent="0.25">
      <c r="B48" s="4"/>
      <c r="C48" s="5" t="s">
        <v>52</v>
      </c>
      <c r="D48" s="19">
        <v>460000</v>
      </c>
      <c r="E48" s="19">
        <v>8793494.8000000007</v>
      </c>
      <c r="F48" s="20">
        <v>9253494.8000000007</v>
      </c>
      <c r="G48" s="19">
        <v>9249552.0199999996</v>
      </c>
      <c r="H48" s="19">
        <v>9249552.0199999996</v>
      </c>
      <c r="I48" s="20">
        <f>F48-G48</f>
        <v>3942.7800000011921</v>
      </c>
    </row>
    <row r="49" spans="2:9" ht="12.75" customHeight="1" x14ac:dyDescent="0.25">
      <c r="B49" s="4"/>
      <c r="C49" s="7" t="s">
        <v>53</v>
      </c>
      <c r="D49" s="19">
        <v>0</v>
      </c>
      <c r="E49" s="19">
        <v>559765.12</v>
      </c>
      <c r="F49" s="20">
        <v>559765.12</v>
      </c>
      <c r="G49" s="19">
        <v>559052.09</v>
      </c>
      <c r="H49" s="19">
        <v>559052.09</v>
      </c>
      <c r="I49" s="20">
        <f t="shared" ref="I49:I56" si="8">F49-G49</f>
        <v>713.03000000002794</v>
      </c>
    </row>
    <row r="50" spans="2:9" ht="12.75" customHeight="1" x14ac:dyDescent="0.25">
      <c r="B50" s="4"/>
      <c r="C50" s="7" t="s">
        <v>54</v>
      </c>
      <c r="D50" s="19">
        <v>0</v>
      </c>
      <c r="E50" s="19">
        <v>0</v>
      </c>
      <c r="F50" s="20">
        <v>0</v>
      </c>
      <c r="G50" s="19">
        <v>0</v>
      </c>
      <c r="H50" s="19">
        <v>0</v>
      </c>
      <c r="I50" s="20">
        <f t="shared" si="8"/>
        <v>0</v>
      </c>
    </row>
    <row r="51" spans="2:9" ht="12.75" customHeight="1" x14ac:dyDescent="0.25">
      <c r="B51" s="4"/>
      <c r="C51" s="5" t="s">
        <v>55</v>
      </c>
      <c r="D51" s="19">
        <v>0</v>
      </c>
      <c r="E51" s="19">
        <v>592174.5</v>
      </c>
      <c r="F51" s="20">
        <v>592174.5</v>
      </c>
      <c r="G51" s="19">
        <v>0</v>
      </c>
      <c r="H51" s="19">
        <v>0</v>
      </c>
      <c r="I51" s="20">
        <f t="shared" si="8"/>
        <v>592174.5</v>
      </c>
    </row>
    <row r="52" spans="2:9" ht="12.75" customHeight="1" x14ac:dyDescent="0.25">
      <c r="B52" s="4"/>
      <c r="C52" s="5" t="s">
        <v>56</v>
      </c>
      <c r="D52" s="19">
        <v>0</v>
      </c>
      <c r="E52" s="19">
        <v>0</v>
      </c>
      <c r="F52" s="20">
        <v>0</v>
      </c>
      <c r="G52" s="19">
        <v>0</v>
      </c>
      <c r="H52" s="19">
        <v>0</v>
      </c>
      <c r="I52" s="20">
        <f t="shared" si="8"/>
        <v>0</v>
      </c>
    </row>
    <row r="53" spans="2:9" ht="12.75" customHeight="1" x14ac:dyDescent="0.25">
      <c r="B53" s="8"/>
      <c r="C53" s="9" t="s">
        <v>57</v>
      </c>
      <c r="D53" s="19">
        <v>20000</v>
      </c>
      <c r="E53" s="19">
        <v>356179.19</v>
      </c>
      <c r="F53" s="20">
        <v>376179.19</v>
      </c>
      <c r="G53" s="19">
        <v>376179.19</v>
      </c>
      <c r="H53" s="19">
        <v>376179.19</v>
      </c>
      <c r="I53" s="20">
        <f t="shared" si="8"/>
        <v>0</v>
      </c>
    </row>
    <row r="54" spans="2:9" ht="12.75" customHeight="1" x14ac:dyDescent="0.25">
      <c r="B54" s="10"/>
      <c r="C54" s="11" t="s">
        <v>58</v>
      </c>
      <c r="D54" s="19">
        <v>0</v>
      </c>
      <c r="E54" s="19">
        <v>0</v>
      </c>
      <c r="F54" s="20">
        <v>0</v>
      </c>
      <c r="G54" s="19">
        <v>0</v>
      </c>
      <c r="H54" s="19">
        <v>0</v>
      </c>
      <c r="I54" s="20">
        <f t="shared" si="8"/>
        <v>0</v>
      </c>
    </row>
    <row r="55" spans="2:9" ht="12.75" customHeight="1" x14ac:dyDescent="0.25">
      <c r="B55" s="4"/>
      <c r="C55" s="5" t="s">
        <v>59</v>
      </c>
      <c r="D55" s="19">
        <v>0</v>
      </c>
      <c r="E55" s="19">
        <v>0</v>
      </c>
      <c r="F55" s="20">
        <v>0</v>
      </c>
      <c r="G55" s="19">
        <v>0</v>
      </c>
      <c r="H55" s="19">
        <v>0</v>
      </c>
      <c r="I55" s="20">
        <f t="shared" si="8"/>
        <v>0</v>
      </c>
    </row>
    <row r="56" spans="2:9" ht="12.75" customHeight="1" x14ac:dyDescent="0.25">
      <c r="B56" s="4"/>
      <c r="C56" s="5" t="s">
        <v>60</v>
      </c>
      <c r="D56" s="19">
        <v>0</v>
      </c>
      <c r="E56" s="19">
        <v>0</v>
      </c>
      <c r="F56" s="20">
        <v>0</v>
      </c>
      <c r="G56" s="19">
        <v>0</v>
      </c>
      <c r="H56" s="19">
        <v>0</v>
      </c>
      <c r="I56" s="20">
        <f t="shared" si="8"/>
        <v>0</v>
      </c>
    </row>
    <row r="57" spans="2:9" x14ac:dyDescent="0.25">
      <c r="B57" s="25" t="s">
        <v>61</v>
      </c>
      <c r="C57" s="26"/>
      <c r="D57" s="21">
        <f>SUM(D58:D60)</f>
        <v>12565239.310000001</v>
      </c>
      <c r="E57" s="21">
        <f>SUM(E58:E60)</f>
        <v>16845729.98</v>
      </c>
      <c r="F57" s="22">
        <f>D57+E57</f>
        <v>29410969.289999999</v>
      </c>
      <c r="G57" s="22">
        <f>SUM(G58:G60)</f>
        <v>29361356.350000001</v>
      </c>
      <c r="H57" s="22">
        <f>SUM(H58:H60)</f>
        <v>29361356.350000001</v>
      </c>
      <c r="I57" s="22">
        <f>SUM(I58:I60)</f>
        <v>49612.939999997616</v>
      </c>
    </row>
    <row r="58" spans="2:9" ht="15.75" customHeight="1" x14ac:dyDescent="0.25">
      <c r="B58" s="4"/>
      <c r="C58" s="5" t="s">
        <v>62</v>
      </c>
      <c r="D58" s="19">
        <v>0</v>
      </c>
      <c r="E58" s="19">
        <v>0</v>
      </c>
      <c r="F58" s="20">
        <v>0</v>
      </c>
      <c r="G58" s="19">
        <v>0</v>
      </c>
      <c r="H58" s="19">
        <v>0</v>
      </c>
      <c r="I58" s="20">
        <f>F58-G58</f>
        <v>0</v>
      </c>
    </row>
    <row r="59" spans="2:9" ht="15" customHeight="1" x14ac:dyDescent="0.25">
      <c r="B59" s="4"/>
      <c r="C59" s="5" t="s">
        <v>63</v>
      </c>
      <c r="D59" s="19">
        <v>12565239.310000001</v>
      </c>
      <c r="E59" s="19">
        <v>16845729.98</v>
      </c>
      <c r="F59" s="20">
        <v>29410969.289999999</v>
      </c>
      <c r="G59" s="19">
        <v>29361356.350000001</v>
      </c>
      <c r="H59" s="19">
        <v>29361356.350000001</v>
      </c>
      <c r="I59" s="20">
        <f>F59-G59</f>
        <v>49612.939999997616</v>
      </c>
    </row>
    <row r="60" spans="2:9" ht="15" customHeight="1" x14ac:dyDescent="0.25">
      <c r="B60" s="4"/>
      <c r="C60" s="5" t="s">
        <v>64</v>
      </c>
      <c r="D60" s="19">
        <v>0</v>
      </c>
      <c r="E60" s="19">
        <v>0</v>
      </c>
      <c r="F60" s="20">
        <v>0</v>
      </c>
      <c r="G60" s="19">
        <v>0</v>
      </c>
      <c r="H60" s="19">
        <v>0</v>
      </c>
      <c r="I60" s="20">
        <f>F60-G60</f>
        <v>0</v>
      </c>
    </row>
    <row r="61" spans="2:9" x14ac:dyDescent="0.25">
      <c r="B61" s="25" t="s">
        <v>65</v>
      </c>
      <c r="C61" s="26"/>
      <c r="D61" s="21">
        <f>SUM(D62:D68)</f>
        <v>0</v>
      </c>
      <c r="E61" s="21">
        <f t="shared" ref="E61:I61" si="9">SUM(E62:E68)</f>
        <v>0</v>
      </c>
      <c r="F61" s="22">
        <f t="shared" si="9"/>
        <v>0</v>
      </c>
      <c r="G61" s="22">
        <f t="shared" si="9"/>
        <v>0</v>
      </c>
      <c r="H61" s="22">
        <f t="shared" si="9"/>
        <v>0</v>
      </c>
      <c r="I61" s="22">
        <f t="shared" si="9"/>
        <v>0</v>
      </c>
    </row>
    <row r="62" spans="2:9" ht="23.25" customHeight="1" x14ac:dyDescent="0.25">
      <c r="B62" s="4"/>
      <c r="C62" s="5" t="s">
        <v>66</v>
      </c>
      <c r="D62" s="19">
        <v>0</v>
      </c>
      <c r="E62" s="19">
        <v>0</v>
      </c>
      <c r="F62" s="20">
        <v>0</v>
      </c>
      <c r="G62" s="19">
        <v>0</v>
      </c>
      <c r="H62" s="19">
        <v>0</v>
      </c>
      <c r="I62" s="20">
        <f>F62-G62</f>
        <v>0</v>
      </c>
    </row>
    <row r="63" spans="2:9" ht="15.75" hidden="1" customHeight="1" x14ac:dyDescent="0.25">
      <c r="B63" s="4"/>
      <c r="C63" s="5" t="s">
        <v>67</v>
      </c>
      <c r="D63" s="19">
        <v>0</v>
      </c>
      <c r="E63" s="19">
        <v>0</v>
      </c>
      <c r="F63" s="20">
        <v>0</v>
      </c>
      <c r="G63" s="19">
        <v>0</v>
      </c>
      <c r="H63" s="19">
        <v>0</v>
      </c>
      <c r="I63" s="20">
        <f t="shared" ref="I63:I68" si="10">F63-G63</f>
        <v>0</v>
      </c>
    </row>
    <row r="64" spans="2:9" ht="15.75" hidden="1" customHeight="1" x14ac:dyDescent="0.25">
      <c r="B64" s="4"/>
      <c r="C64" s="5" t="s">
        <v>68</v>
      </c>
      <c r="D64" s="19">
        <v>0</v>
      </c>
      <c r="E64" s="19">
        <v>0</v>
      </c>
      <c r="F64" s="20">
        <v>0</v>
      </c>
      <c r="G64" s="19">
        <v>0</v>
      </c>
      <c r="H64" s="19">
        <v>0</v>
      </c>
      <c r="I64" s="20">
        <f t="shared" si="10"/>
        <v>0</v>
      </c>
    </row>
    <row r="65" spans="2:9" ht="14.25" hidden="1" customHeight="1" x14ac:dyDescent="0.25">
      <c r="B65" s="4"/>
      <c r="C65" s="5" t="s">
        <v>69</v>
      </c>
      <c r="D65" s="19">
        <v>0</v>
      </c>
      <c r="E65" s="19">
        <v>0</v>
      </c>
      <c r="F65" s="20">
        <v>0</v>
      </c>
      <c r="G65" s="19">
        <v>0</v>
      </c>
      <c r="H65" s="19">
        <v>0</v>
      </c>
      <c r="I65" s="20">
        <f t="shared" si="10"/>
        <v>0</v>
      </c>
    </row>
    <row r="66" spans="2:9" ht="25.5" hidden="1" customHeight="1" x14ac:dyDescent="0.25">
      <c r="B66" s="4"/>
      <c r="C66" s="5" t="s">
        <v>70</v>
      </c>
      <c r="D66" s="19">
        <v>0</v>
      </c>
      <c r="E66" s="19">
        <v>0</v>
      </c>
      <c r="F66" s="20">
        <v>0</v>
      </c>
      <c r="G66" s="19">
        <v>0</v>
      </c>
      <c r="H66" s="19">
        <v>0</v>
      </c>
      <c r="I66" s="20">
        <f t="shared" si="10"/>
        <v>0</v>
      </c>
    </row>
    <row r="67" spans="2:9" ht="15.75" hidden="1" customHeight="1" x14ac:dyDescent="0.25">
      <c r="B67" s="4"/>
      <c r="C67" s="5" t="s">
        <v>71</v>
      </c>
      <c r="D67" s="19">
        <v>0</v>
      </c>
      <c r="E67" s="19">
        <v>0</v>
      </c>
      <c r="F67" s="20">
        <v>0</v>
      </c>
      <c r="G67" s="19">
        <v>0</v>
      </c>
      <c r="H67" s="19">
        <v>0</v>
      </c>
      <c r="I67" s="20">
        <f t="shared" si="10"/>
        <v>0</v>
      </c>
    </row>
    <row r="68" spans="2:9" ht="27" hidden="1" customHeight="1" x14ac:dyDescent="0.25">
      <c r="B68" s="4"/>
      <c r="C68" s="5" t="s">
        <v>72</v>
      </c>
      <c r="D68" s="19">
        <v>0</v>
      </c>
      <c r="E68" s="19">
        <v>0</v>
      </c>
      <c r="F68" s="20">
        <v>0</v>
      </c>
      <c r="G68" s="19">
        <v>0</v>
      </c>
      <c r="H68" s="19">
        <v>0</v>
      </c>
      <c r="I68" s="20">
        <f t="shared" si="10"/>
        <v>0</v>
      </c>
    </row>
    <row r="69" spans="2:9" x14ac:dyDescent="0.25">
      <c r="B69" s="25" t="s">
        <v>73</v>
      </c>
      <c r="C69" s="26"/>
      <c r="D69" s="21">
        <f>SUM(D70:D72)</f>
        <v>0</v>
      </c>
      <c r="E69" s="21">
        <f t="shared" ref="E69:I69" si="11">SUM(E70:E72)</f>
        <v>0</v>
      </c>
      <c r="F69" s="22">
        <f t="shared" si="11"/>
        <v>0</v>
      </c>
      <c r="G69" s="22">
        <f t="shared" si="11"/>
        <v>0</v>
      </c>
      <c r="H69" s="22">
        <f t="shared" si="11"/>
        <v>0</v>
      </c>
      <c r="I69" s="22">
        <f t="shared" si="11"/>
        <v>0</v>
      </c>
    </row>
    <row r="70" spans="2:9" ht="12.75" customHeight="1" x14ac:dyDescent="0.25">
      <c r="B70" s="4"/>
      <c r="C70" s="5" t="s">
        <v>74</v>
      </c>
      <c r="D70" s="19">
        <v>0</v>
      </c>
      <c r="E70" s="19">
        <v>0</v>
      </c>
      <c r="F70" s="20">
        <v>0</v>
      </c>
      <c r="G70" s="19">
        <v>0</v>
      </c>
      <c r="H70" s="19">
        <v>0</v>
      </c>
      <c r="I70" s="20">
        <f>F70-G70</f>
        <v>0</v>
      </c>
    </row>
    <row r="71" spans="2:9" hidden="1" x14ac:dyDescent="0.25">
      <c r="B71" s="4"/>
      <c r="C71" s="5" t="s">
        <v>75</v>
      </c>
      <c r="D71" s="19">
        <v>0</v>
      </c>
      <c r="E71" s="19">
        <v>0</v>
      </c>
      <c r="F71" s="20">
        <v>0</v>
      </c>
      <c r="G71" s="19">
        <v>0</v>
      </c>
      <c r="H71" s="19">
        <v>0</v>
      </c>
      <c r="I71" s="20">
        <f>F71-G71</f>
        <v>0</v>
      </c>
    </row>
    <row r="72" spans="2:9" hidden="1" x14ac:dyDescent="0.25">
      <c r="B72" s="4"/>
      <c r="C72" s="5" t="s">
        <v>76</v>
      </c>
      <c r="D72" s="19">
        <v>0</v>
      </c>
      <c r="E72" s="19">
        <v>0</v>
      </c>
      <c r="F72" s="20">
        <v>0</v>
      </c>
      <c r="G72" s="19">
        <v>0</v>
      </c>
      <c r="H72" s="19">
        <v>0</v>
      </c>
      <c r="I72" s="20">
        <f>F72-G72</f>
        <v>0</v>
      </c>
    </row>
    <row r="73" spans="2:9" x14ac:dyDescent="0.25">
      <c r="B73" s="25" t="s">
        <v>77</v>
      </c>
      <c r="C73" s="26"/>
      <c r="D73" s="21">
        <f t="shared" ref="D73:I73" si="12">SUM(D74:D80)</f>
        <v>0</v>
      </c>
      <c r="E73" s="21">
        <f t="shared" si="12"/>
        <v>0</v>
      </c>
      <c r="F73" s="22">
        <f t="shared" si="12"/>
        <v>0</v>
      </c>
      <c r="G73" s="22">
        <f t="shared" si="12"/>
        <v>0</v>
      </c>
      <c r="H73" s="22">
        <f t="shared" si="12"/>
        <v>0</v>
      </c>
      <c r="I73" s="22">
        <f t="shared" si="12"/>
        <v>0</v>
      </c>
    </row>
    <row r="74" spans="2:9" ht="15.75" customHeight="1" x14ac:dyDescent="0.25">
      <c r="B74" s="4"/>
      <c r="C74" s="5" t="s">
        <v>78</v>
      </c>
      <c r="D74" s="19">
        <v>0</v>
      </c>
      <c r="E74" s="19">
        <v>0</v>
      </c>
      <c r="F74" s="20">
        <v>0</v>
      </c>
      <c r="G74" s="19">
        <v>0</v>
      </c>
      <c r="H74" s="19">
        <v>0</v>
      </c>
      <c r="I74" s="20">
        <f>F74-G74</f>
        <v>0</v>
      </c>
    </row>
    <row r="75" spans="2:9" ht="15.75" hidden="1" customHeight="1" x14ac:dyDescent="0.25">
      <c r="B75" s="4"/>
      <c r="C75" s="5" t="s">
        <v>79</v>
      </c>
      <c r="D75" s="19">
        <v>0</v>
      </c>
      <c r="E75" s="19">
        <v>0</v>
      </c>
      <c r="F75" s="20">
        <v>0</v>
      </c>
      <c r="G75" s="19">
        <v>0</v>
      </c>
      <c r="H75" s="19">
        <v>0</v>
      </c>
      <c r="I75" s="20">
        <f t="shared" ref="I75:I80" si="13">F75-G75</f>
        <v>0</v>
      </c>
    </row>
    <row r="76" spans="2:9" ht="15.75" hidden="1" customHeight="1" x14ac:dyDescent="0.25">
      <c r="B76" s="4"/>
      <c r="C76" s="5" t="s">
        <v>80</v>
      </c>
      <c r="D76" s="19">
        <v>0</v>
      </c>
      <c r="E76" s="19">
        <v>0</v>
      </c>
      <c r="F76" s="20">
        <v>0</v>
      </c>
      <c r="G76" s="19">
        <v>0</v>
      </c>
      <c r="H76" s="19">
        <v>0</v>
      </c>
      <c r="I76" s="20">
        <f t="shared" si="13"/>
        <v>0</v>
      </c>
    </row>
    <row r="77" spans="2:9" ht="15.75" hidden="1" customHeight="1" x14ac:dyDescent="0.25">
      <c r="B77" s="4"/>
      <c r="C77" s="5" t="s">
        <v>81</v>
      </c>
      <c r="D77" s="19">
        <v>0</v>
      </c>
      <c r="E77" s="19">
        <v>0</v>
      </c>
      <c r="F77" s="20">
        <v>0</v>
      </c>
      <c r="G77" s="19">
        <v>0</v>
      </c>
      <c r="H77" s="19">
        <v>0</v>
      </c>
      <c r="I77" s="20">
        <f t="shared" si="13"/>
        <v>0</v>
      </c>
    </row>
    <row r="78" spans="2:9" ht="15.75" hidden="1" customHeight="1" x14ac:dyDescent="0.25">
      <c r="B78" s="4"/>
      <c r="C78" s="5" t="s">
        <v>82</v>
      </c>
      <c r="D78" s="19">
        <v>0</v>
      </c>
      <c r="E78" s="19">
        <v>0</v>
      </c>
      <c r="F78" s="20">
        <v>0</v>
      </c>
      <c r="G78" s="19">
        <v>0</v>
      </c>
      <c r="H78" s="19">
        <v>0</v>
      </c>
      <c r="I78" s="20">
        <f t="shared" si="13"/>
        <v>0</v>
      </c>
    </row>
    <row r="79" spans="2:9" hidden="1" x14ac:dyDescent="0.25">
      <c r="B79" s="4"/>
      <c r="C79" s="5" t="s">
        <v>83</v>
      </c>
      <c r="D79" s="19">
        <v>0</v>
      </c>
      <c r="E79" s="19">
        <v>0</v>
      </c>
      <c r="F79" s="20">
        <v>0</v>
      </c>
      <c r="G79" s="19">
        <v>0</v>
      </c>
      <c r="H79" s="19">
        <v>0</v>
      </c>
      <c r="I79" s="20">
        <f t="shared" si="13"/>
        <v>0</v>
      </c>
    </row>
    <row r="80" spans="2:9" ht="24" hidden="1" x14ac:dyDescent="0.25">
      <c r="B80" s="4"/>
      <c r="C80" s="5" t="s">
        <v>84</v>
      </c>
      <c r="D80" s="23">
        <v>0</v>
      </c>
      <c r="E80" s="23">
        <v>0</v>
      </c>
      <c r="F80" s="24">
        <v>0</v>
      </c>
      <c r="G80" s="23">
        <v>0</v>
      </c>
      <c r="H80" s="23">
        <v>0</v>
      </c>
      <c r="I80" s="24">
        <f t="shared" si="13"/>
        <v>0</v>
      </c>
    </row>
    <row r="81" spans="2:9" ht="20.25" customHeight="1" x14ac:dyDescent="0.25">
      <c r="B81" s="12"/>
      <c r="C81" s="13" t="s">
        <v>85</v>
      </c>
      <c r="D81" s="14">
        <f>+D9+D17+D27+D37+D47+D57+D61+D69+D73</f>
        <v>868629966.01999998</v>
      </c>
      <c r="E81" s="14">
        <f t="shared" ref="E81:I81" si="14">+E9+E17+E27+E37+E47+E57+E61+E69+E73</f>
        <v>102075798.93000001</v>
      </c>
      <c r="F81" s="14">
        <f t="shared" si="14"/>
        <v>970705764.95000017</v>
      </c>
      <c r="G81" s="14">
        <f t="shared" si="14"/>
        <v>969645222.94999993</v>
      </c>
      <c r="H81" s="14">
        <f t="shared" si="14"/>
        <v>941120157.87</v>
      </c>
      <c r="I81" s="14">
        <f t="shared" si="14"/>
        <v>1060541.9999999914</v>
      </c>
    </row>
    <row r="82" spans="2:9" ht="14.25" customHeight="1" x14ac:dyDescent="0.25">
      <c r="B82" s="15"/>
      <c r="C82" s="15"/>
      <c r="D82" s="16"/>
      <c r="E82" s="16"/>
      <c r="F82" s="16"/>
      <c r="G82" s="16"/>
      <c r="H82" s="16"/>
      <c r="I82" s="16"/>
    </row>
    <row r="90" spans="2:9" x14ac:dyDescent="0.25">
      <c r="B90" s="27"/>
      <c r="C90" s="27"/>
      <c r="D90" s="27"/>
      <c r="E90" s="27"/>
      <c r="F90" s="27"/>
      <c r="G90" s="27"/>
      <c r="H90" s="27"/>
      <c r="I90" s="27"/>
    </row>
  </sheetData>
  <mergeCells count="18">
    <mergeCell ref="H1:I1"/>
    <mergeCell ref="B9:C9"/>
    <mergeCell ref="B17:C17"/>
    <mergeCell ref="B27:C27"/>
    <mergeCell ref="B37:C37"/>
    <mergeCell ref="B47:C47"/>
    <mergeCell ref="B2:I2"/>
    <mergeCell ref="B3:I3"/>
    <mergeCell ref="B4:I4"/>
    <mergeCell ref="B5:I5"/>
    <mergeCell ref="B6:C8"/>
    <mergeCell ref="D6:H6"/>
    <mergeCell ref="I6:I7"/>
    <mergeCell ref="B61:C61"/>
    <mergeCell ref="B69:C69"/>
    <mergeCell ref="B73:C73"/>
    <mergeCell ref="B90:I90"/>
    <mergeCell ref="B57:C57"/>
  </mergeCells>
  <printOptions horizontalCentered="1"/>
  <pageMargins left="0" right="0" top="0" bottom="0" header="0" footer="0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IP-6</vt:lpstr>
      <vt:lpstr>'IP-6'!Títulos_a_imprimir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2023-03-03T21:59:31Z</cp:lastPrinted>
  <dcterms:created xsi:type="dcterms:W3CDTF">2020-05-05T14:05:03Z</dcterms:created>
  <dcterms:modified xsi:type="dcterms:W3CDTF">2023-03-29T20:41:29Z</dcterms:modified>
</cp:coreProperties>
</file>