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2022\4 TRIMESTRE 2022 OK\DISCIPLINA FINANCIERA subir 4trim 2022\"/>
    </mc:Choice>
  </mc:AlternateContent>
  <xr:revisionPtr revIDLastSave="0" documentId="13_ncr:1_{15C122F8-4379-4973-8F7B-9FF1EF0605F4}" xr6:coauthVersionLast="36" xr6:coauthVersionMax="36" xr10:uidLastSave="{00000000-0000-0000-0000-000000000000}"/>
  <bookViews>
    <workbookView xWindow="0" yWindow="0" windowWidth="20490" windowHeight="9045" xr2:uid="{00000000-000D-0000-FFFF-FFFF00000000}"/>
  </bookViews>
  <sheets>
    <sheet name="LDF-0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E75" i="1"/>
  <c r="D75" i="1"/>
  <c r="C75" i="1"/>
  <c r="E73" i="1"/>
  <c r="D73" i="1"/>
  <c r="C73" i="1"/>
  <c r="E72" i="1"/>
  <c r="D72" i="1"/>
  <c r="C72" i="1"/>
  <c r="E70" i="1"/>
  <c r="D70" i="1"/>
  <c r="C70" i="1"/>
  <c r="E61" i="1"/>
  <c r="D61" i="1"/>
  <c r="E59" i="1"/>
  <c r="D59" i="1"/>
  <c r="C59" i="1"/>
  <c r="E54" i="1"/>
  <c r="D54" i="1"/>
  <c r="C54" i="1"/>
  <c r="C41" i="1"/>
  <c r="C44" i="1"/>
  <c r="C57" i="1" s="1"/>
  <c r="E44" i="1"/>
  <c r="E57" i="1" s="1"/>
  <c r="D44" i="1"/>
  <c r="D57" i="1" s="1"/>
  <c r="E41" i="1"/>
  <c r="E56" i="1" s="1"/>
  <c r="D41" i="1"/>
  <c r="D55" i="1" s="1"/>
  <c r="D31" i="1"/>
  <c r="E31" i="1"/>
  <c r="C31" i="1"/>
  <c r="E20" i="1"/>
  <c r="D20" i="1"/>
  <c r="C20" i="1"/>
  <c r="E16" i="1"/>
  <c r="D16" i="1"/>
  <c r="C16" i="1"/>
  <c r="E11" i="1"/>
  <c r="D11" i="1"/>
  <c r="D24" i="1" s="1"/>
  <c r="C14" i="1"/>
  <c r="C11" i="1" l="1"/>
  <c r="C24" i="1" s="1"/>
  <c r="D25" i="1"/>
  <c r="D26" i="1" s="1"/>
  <c r="D35" i="1" s="1"/>
  <c r="E24" i="1"/>
  <c r="E25" i="1" s="1"/>
  <c r="E26" i="1" s="1"/>
  <c r="E35" i="1" s="1"/>
  <c r="D71" i="1"/>
  <c r="D79" i="1" s="1"/>
  <c r="D80" i="1" s="1"/>
  <c r="E55" i="1"/>
  <c r="E63" i="1" s="1"/>
  <c r="E64" i="1" s="1"/>
  <c r="D63" i="1"/>
  <c r="D64" i="1" s="1"/>
  <c r="C48" i="1"/>
  <c r="C56" i="1"/>
  <c r="C71" i="1"/>
  <c r="C79" i="1" s="1"/>
  <c r="C80" i="1" s="1"/>
  <c r="D48" i="1"/>
  <c r="C55" i="1"/>
  <c r="C63" i="1" s="1"/>
  <c r="C64" i="1" s="1"/>
  <c r="D56" i="1"/>
  <c r="E48" i="1"/>
  <c r="E71" i="1"/>
  <c r="E79" i="1" s="1"/>
  <c r="E80" i="1" s="1"/>
  <c r="C25" i="1"/>
  <c r="C26" i="1"/>
  <c r="C35" i="1"/>
</calcChain>
</file>

<file path=xl/sharedStrings.xml><?xml version="1.0" encoding="utf-8"?>
<sst xmlns="http://schemas.openxmlformats.org/spreadsheetml/2006/main" count="65" uniqueCount="47">
  <si>
    <t>Balance Presupuestario - LDF</t>
  </si>
  <si>
    <t>(PESOS)</t>
  </si>
  <si>
    <t>Concepto (c)</t>
  </si>
  <si>
    <t>Estimado/                                                                     Aprobado (d)</t>
  </si>
  <si>
    <t>Devengado</t>
  </si>
  <si>
    <t xml:space="preserve">Recaudado/                                                                       Pagado </t>
  </si>
  <si>
    <t xml:space="preserve">    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</si>
  <si>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</si>
  <si>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</si>
  <si>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</si>
  <si>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</si>
  <si>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</si>
  <si>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 xml:space="preserve">    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</si>
  <si>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</si>
  <si>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</si>
  <si>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    I. Balance Presupuestario (I = A – B + C)</t>
  </si>
  <si>
    <t xml:space="preserve">    II. Balance Presupuestario sin Financiamiento Neto (II = I - A3)</t>
  </si>
  <si>
    <t xml:space="preserve">    III. Balance Presupuestario sin Financiamiento Neto y sin Remanentes del Ejercicio Anterior (III= II - C)</t>
  </si>
  <si>
    <t>Concepto</t>
  </si>
  <si>
    <t>Aprobado</t>
  </si>
  <si>
    <t>Pagado</t>
  </si>
  <si>
    <t xml:space="preserve">    E. Intereses, Comisiones y Gastos de la Deuda (E = E1+E2)</t>
  </si>
  <si>
    <t>E1. Intereses, Comisiones y Gastos de la Deuda con Gasto No Etiquetado</t>
  </si>
  <si>
    <t>E2. Intereses, Comisiones y Gastos de la Deuda con Gasto Etiquetado</t>
  </si>
  <si>
    <t xml:space="preserve">    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</si>
  <si>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</si>
  <si>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</si>
  <si>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</si>
  <si>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</si>
  <si>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</si>
  <si>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Amortización de la Deuda (G = G1 + G2)</t>
  </si>
  <si>
    <t>G1. Amortización de la Deuda Pública con Gasto No Etiquetado</t>
  </si>
  <si>
    <t>G2. Amortización de la Deuda Pública con Gasto Etiquetado</t>
  </si>
  <si>
    <t xml:space="preserve">    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</si>
  <si>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</si>
  <si>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</si>
  <si>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</si>
  <si>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</si>
  <si>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</si>
  <si>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</si>
  <si>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</si>
  <si>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</si>
  <si>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</si>
  <si>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LDF-4</t>
  </si>
  <si>
    <r>
      <t xml:space="preserve">    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</si>
  <si>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PODER JUDICIAL DEL ESTADO DE GUERRERO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</si>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</sst>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 indent="4"/>
    </xf>
    <xf numFmtId="0" fontId="3" fillId="0" borderId="14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4" xfId="0" applyFont="1" applyBorder="1" applyAlignment="1">
      <alignment horizontal="left" vertical="center" indent="1"/>
    </xf>
    <xf numFmtId="0" fontId="1" fillId="0" borderId="14" xfId="0" applyFont="1" applyBorder="1"/>
    <xf numFmtId="0" fontId="3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indent="1"/>
    </xf>
    <xf numFmtId="0" fontId="3" fillId="0" borderId="14" xfId="0" applyFont="1" applyFill="1" applyBorder="1" applyAlignment="1">
      <alignment vertical="center"/>
    </xf>
    <xf numFmtId="164" fontId="5" fillId="0" borderId="16" xfId="0" applyNumberFormat="1" applyFont="1" applyBorder="1" applyAlignment="1">
      <alignment vertical="center" wrapText="1"/>
    </xf>
    <xf numFmtId="164" fontId="6" fillId="0" borderId="16" xfId="0" applyNumberFormat="1" applyFont="1" applyBorder="1" applyAlignment="1">
      <alignment vertical="center" wrapText="1"/>
    </xf>
    <xf numFmtId="164" fontId="6" fillId="2" borderId="16" xfId="0" applyNumberFormat="1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164" fontId="5" fillId="0" borderId="16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6" fillId="0" borderId="16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1" fillId="0" borderId="0" xfId="0" applyFont="1" applyBorder="1"/>
    <xf numFmtId="0" fontId="1" fillId="0" borderId="12" xfId="0" applyFont="1" applyBorder="1"/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83</xdr:row>
      <xdr:rowOff>0</xdr:rowOff>
    </xdr:from>
    <xdr:to>
      <xdr:col>1</xdr:col>
      <xdr:colOff>2219324</xdr:colOff>
      <xdr:row>91</xdr:row>
      <xdr:rowOff>57149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65A49BC5-8320-4448-85EB-55AB11CF3BB8}"/>
            </a:ext>
          </a:extLst>
        </xdr:cNvPr>
        <xdr:cNvSpPr txBox="1">
          <a:spLocks noChangeArrowheads="1"/>
        </xdr:cNvSpPr>
      </xdr:nvSpPr>
      <xdr:spPr bwMode="auto">
        <a:xfrm>
          <a:off x="28575" y="10439400"/>
          <a:ext cx="2266949" cy="1200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   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2495550</xdr:colOff>
      <xdr:row>83</xdr:row>
      <xdr:rowOff>0</xdr:rowOff>
    </xdr:from>
    <xdr:to>
      <xdr:col>1</xdr:col>
      <xdr:colOff>4619625</xdr:colOff>
      <xdr:row>91</xdr:row>
      <xdr:rowOff>19050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CF0ED187-BBD3-4961-8379-80E6018EFB9B}"/>
            </a:ext>
          </a:extLst>
        </xdr:cNvPr>
        <xdr:cNvSpPr txBox="1">
          <a:spLocks noChangeArrowheads="1"/>
        </xdr:cNvSpPr>
      </xdr:nvSpPr>
      <xdr:spPr bwMode="auto">
        <a:xfrm>
          <a:off x="2571750" y="10439400"/>
          <a:ext cx="21240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Admón.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47625</xdr:colOff>
      <xdr:row>83</xdr:row>
      <xdr:rowOff>0</xdr:rowOff>
    </xdr:from>
    <xdr:to>
      <xdr:col>4</xdr:col>
      <xdr:colOff>571500</xdr:colOff>
      <xdr:row>91</xdr:row>
      <xdr:rowOff>66675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1B8E6E64-5309-45D6-9D45-8B764B4365C0}"/>
            </a:ext>
          </a:extLst>
        </xdr:cNvPr>
        <xdr:cNvSpPr txBox="1">
          <a:spLocks noChangeArrowheads="1"/>
        </xdr:cNvSpPr>
      </xdr:nvSpPr>
      <xdr:spPr bwMode="auto">
        <a:xfrm>
          <a:off x="5105400" y="10439400"/>
          <a:ext cx="21812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83"/>
  <sheetViews>
    <sheetView tabSelected="1" topLeftCell="B1" workbookViewId="0">
      <selection activeCell="B6" sqref="B6:E6"/>
    </sheetView>
  </sheetViews>
  <sheetFormatPr baseColWidth="10" defaultRowHeight="11.25" x14ac:dyDescent="0.2"/>
  <cols>
    <col min="1" max="1" width="1.140625" style="1" customWidth="1"/>
    <col min="2" max="2" width="74.7109375" style="1" customWidth="1"/>
    <col min="3" max="5" width="12.42578125" style="1" customWidth="1"/>
    <col min="6" max="16384" width="11.42578125" style="1"/>
  </cols>
  <sheetData>
    <row r="2" spans="2:5" ht="15" customHeight="1" thickBot="1" x14ac:dyDescent="0.25">
      <c r="D2" s="41" t="s">
        <v>43</v>
      </c>
      <c r="E2" s="41"/>
    </row>
    <row r="3" spans="2:5" ht="16.5" customHeight="1" x14ac:dyDescent="0.2">
      <c r="B3" s="42" t="s">
        <v>45</v>
      </c>
      <c r="C3" s="43"/>
      <c r="D3" s="43"/>
      <c r="E3" s="44"/>
    </row>
    <row r="4" spans="2:5" ht="10.5" customHeight="1" x14ac:dyDescent="0.2">
      <c r="B4" s="45" t="s">
        <v>0</v>
      </c>
      <c r="C4" s="46"/>
      <c r="D4" s="46"/>
      <c r="E4" s="47"/>
    </row>
    <row r="5" spans="2:5" ht="9.75" customHeight="1" x14ac:dyDescent="0.2">
      <c r="B5" s="45" t="s">
        <v>46</v>
      </c>
      <c r="C5" s="46"/>
      <c r="D5" s="46"/>
      <c r="E5" s="47"/>
    </row>
    <row r="6" spans="2:5" ht="12" thickBot="1" x14ac:dyDescent="0.25">
      <c r="B6" s="48" t="s">
        <v>1</v>
      </c>
      <c r="C6" s="49"/>
      <c r="D6" s="49"/>
      <c r="E6" s="50"/>
    </row>
    <row r="7" spans="2:5" ht="8.25" customHeight="1" thickBot="1" x14ac:dyDescent="0.25">
      <c r="B7" s="2"/>
      <c r="C7" s="3"/>
      <c r="D7" s="3"/>
      <c r="E7" s="3"/>
    </row>
    <row r="8" spans="2:5" ht="10.5" customHeight="1" x14ac:dyDescent="0.2">
      <c r="B8" s="39" t="s">
        <v>2</v>
      </c>
      <c r="C8" s="35" t="s">
        <v>3</v>
      </c>
      <c r="D8" s="35" t="s">
        <v>4</v>
      </c>
      <c r="E8" s="35" t="s">
        <v>5</v>
      </c>
    </row>
    <row r="9" spans="2:5" ht="13.5" customHeight="1" thickBot="1" x14ac:dyDescent="0.25">
      <c r="B9" s="40"/>
      <c r="C9" s="36"/>
      <c r="D9" s="36"/>
      <c r="E9" s="36"/>
    </row>
    <row r="10" spans="2:5" ht="5.25" customHeight="1" x14ac:dyDescent="0.2">
      <c r="B10" s="4"/>
      <c r="C10" s="4"/>
      <c r="D10" s="4"/>
      <c r="E10" s="4"/>
    </row>
    <row r="11" spans="2:5" ht="13.5" customHeight="1" x14ac:dyDescent="0.2">
      <c r="B11" s="5" t="s">
        <v>6</v>
      </c>
      <c r="C11" s="21">
        <f>SUM(C12:C14)</f>
        <v>868629966.01999998</v>
      </c>
      <c r="D11" s="21">
        <f>SUM(D12:D14)</f>
        <v>969152662</v>
      </c>
      <c r="E11" s="21">
        <f>SUM(E12:E14)</f>
        <v>969152662</v>
      </c>
    </row>
    <row r="12" spans="2:5" ht="9" customHeight="1" x14ac:dyDescent="0.2">
      <c r="B12" s="7" t="s">
        <v>7</v>
      </c>
      <c r="C12" s="22">
        <v>856064726.71000004</v>
      </c>
      <c r="D12" s="22">
        <v>929287423</v>
      </c>
      <c r="E12" s="22">
        <v>929287423</v>
      </c>
    </row>
    <row r="13" spans="2:5" ht="9" customHeight="1" x14ac:dyDescent="0.2">
      <c r="B13" s="7" t="s">
        <v>8</v>
      </c>
      <c r="C13" s="22">
        <v>12565239.310000001</v>
      </c>
      <c r="D13" s="22">
        <v>34865239</v>
      </c>
      <c r="E13" s="22">
        <v>34865239</v>
      </c>
    </row>
    <row r="14" spans="2:5" ht="9" customHeight="1" x14ac:dyDescent="0.2">
      <c r="B14" s="7" t="s">
        <v>9</v>
      </c>
      <c r="C14" s="22">
        <f>C50</f>
        <v>0</v>
      </c>
      <c r="D14" s="22">
        <v>5000000</v>
      </c>
      <c r="E14" s="22">
        <v>5000000</v>
      </c>
    </row>
    <row r="15" spans="2:5" ht="7.5" customHeight="1" x14ac:dyDescent="0.2">
      <c r="B15" s="5"/>
      <c r="C15" s="6"/>
      <c r="D15" s="6"/>
      <c r="E15" s="6"/>
    </row>
    <row r="16" spans="2:5" ht="13.5" customHeight="1" x14ac:dyDescent="0.2">
      <c r="B16" s="5" t="s">
        <v>44</v>
      </c>
      <c r="C16" s="21">
        <f>SUM(C17:C18)</f>
        <v>868629966.01999998</v>
      </c>
      <c r="D16" s="21">
        <f>SUM(D17:D18)</f>
        <v>969645222.95000005</v>
      </c>
      <c r="E16" s="21">
        <f>SUM(E17:E18)</f>
        <v>941120157.86999989</v>
      </c>
    </row>
    <row r="17" spans="2:5" ht="9" customHeight="1" x14ac:dyDescent="0.2">
      <c r="B17" s="7" t="s">
        <v>10</v>
      </c>
      <c r="C17" s="22">
        <v>856064726.71000004</v>
      </c>
      <c r="D17" s="22">
        <v>934183927.00999999</v>
      </c>
      <c r="E17" s="22">
        <v>905658861.92999995</v>
      </c>
    </row>
    <row r="18" spans="2:5" ht="9" customHeight="1" x14ac:dyDescent="0.2">
      <c r="B18" s="7" t="s">
        <v>11</v>
      </c>
      <c r="C18" s="22">
        <v>12565239.310000001</v>
      </c>
      <c r="D18" s="22">
        <v>35461295.939999998</v>
      </c>
      <c r="E18" s="22">
        <v>35461295.939999998</v>
      </c>
    </row>
    <row r="19" spans="2:5" ht="7.5" customHeight="1" x14ac:dyDescent="0.2">
      <c r="B19" s="6"/>
      <c r="C19" s="6"/>
      <c r="D19" s="6"/>
      <c r="E19" s="6"/>
    </row>
    <row r="20" spans="2:5" ht="13.5" customHeight="1" x14ac:dyDescent="0.2">
      <c r="B20" s="5" t="s">
        <v>12</v>
      </c>
      <c r="C20" s="21">
        <f>SUM(C21:C22)</f>
        <v>0</v>
      </c>
      <c r="D20" s="21">
        <f>SUM(D21:D22)</f>
        <v>1533060.25</v>
      </c>
      <c r="E20" s="21">
        <f>SUM(E21:E22)</f>
        <v>1483566.88</v>
      </c>
    </row>
    <row r="21" spans="2:5" ht="11.25" customHeight="1" x14ac:dyDescent="0.2">
      <c r="B21" s="7" t="s">
        <v>13</v>
      </c>
      <c r="C21" s="23">
        <v>0</v>
      </c>
      <c r="D21" s="22">
        <v>933060.25</v>
      </c>
      <c r="E21" s="22">
        <v>883566.88</v>
      </c>
    </row>
    <row r="22" spans="2:5" ht="9.75" customHeight="1" x14ac:dyDescent="0.2">
      <c r="B22" s="7" t="s">
        <v>14</v>
      </c>
      <c r="C22" s="8"/>
      <c r="D22" s="22">
        <v>600000</v>
      </c>
      <c r="E22" s="22">
        <v>600000</v>
      </c>
    </row>
    <row r="23" spans="2:5" ht="7.5" customHeight="1" x14ac:dyDescent="0.2">
      <c r="B23" s="6"/>
      <c r="C23" s="6"/>
      <c r="D23" s="6"/>
      <c r="E23" s="6"/>
    </row>
    <row r="24" spans="2:5" ht="10.5" customHeight="1" x14ac:dyDescent="0.2">
      <c r="B24" s="5" t="s">
        <v>15</v>
      </c>
      <c r="C24" s="21">
        <f>C11-C16+C20</f>
        <v>0</v>
      </c>
      <c r="D24" s="21">
        <f>D11-D16+D20</f>
        <v>1040499.2999999523</v>
      </c>
      <c r="E24" s="21">
        <f>E11-E16+E20</f>
        <v>29516071.010000113</v>
      </c>
    </row>
    <row r="25" spans="2:5" ht="10.5" customHeight="1" x14ac:dyDescent="0.2">
      <c r="B25" s="5" t="s">
        <v>16</v>
      </c>
      <c r="C25" s="21">
        <f ca="1">C25-C20</f>
        <v>0</v>
      </c>
      <c r="D25" s="21">
        <f>D24-D14</f>
        <v>-3959500.7000000477</v>
      </c>
      <c r="E25" s="21">
        <f>E24-E14</f>
        <v>24516071.010000113</v>
      </c>
    </row>
    <row r="26" spans="2:5" ht="22.5" x14ac:dyDescent="0.2">
      <c r="B26" s="5" t="s">
        <v>17</v>
      </c>
      <c r="C26" s="24">
        <f ca="1">C25-C20</f>
        <v>0</v>
      </c>
      <c r="D26" s="21">
        <f>D25-D20</f>
        <v>-5492560.9500000477</v>
      </c>
      <c r="E26" s="21">
        <f>E25-E20</f>
        <v>23032504.130000114</v>
      </c>
    </row>
    <row r="27" spans="2:5" ht="5.25" customHeight="1" thickBot="1" x14ac:dyDescent="0.25">
      <c r="B27" s="9"/>
      <c r="C27" s="29"/>
      <c r="D27" s="29"/>
      <c r="E27" s="29"/>
    </row>
    <row r="28" spans="2:5" ht="9" customHeight="1" thickBot="1" x14ac:dyDescent="0.25">
      <c r="C28" s="30"/>
      <c r="D28" s="30"/>
      <c r="E28" s="30"/>
    </row>
    <row r="29" spans="2:5" ht="15" customHeight="1" thickBot="1" x14ac:dyDescent="0.25">
      <c r="B29" s="10" t="s">
        <v>18</v>
      </c>
      <c r="C29" s="32" t="s">
        <v>19</v>
      </c>
      <c r="D29" s="32" t="s">
        <v>4</v>
      </c>
      <c r="E29" s="32" t="s">
        <v>20</v>
      </c>
    </row>
    <row r="30" spans="2:5" ht="7.5" customHeight="1" x14ac:dyDescent="0.2">
      <c r="B30" s="4"/>
      <c r="C30" s="4"/>
      <c r="D30" s="4"/>
      <c r="E30" s="4"/>
    </row>
    <row r="31" spans="2:5" ht="10.5" customHeight="1" x14ac:dyDescent="0.2">
      <c r="B31" s="5" t="s">
        <v>21</v>
      </c>
      <c r="C31" s="24">
        <f>SUM(C32:C33)</f>
        <v>0</v>
      </c>
      <c r="D31" s="24">
        <f>SUM(D32:D33)</f>
        <v>0</v>
      </c>
      <c r="E31" s="24">
        <f>SUM(E32:E33)</f>
        <v>0</v>
      </c>
    </row>
    <row r="32" spans="2:5" ht="10.5" customHeight="1" x14ac:dyDescent="0.2">
      <c r="B32" s="7" t="s">
        <v>22</v>
      </c>
      <c r="C32" s="6"/>
      <c r="D32" s="6"/>
      <c r="E32" s="6"/>
    </row>
    <row r="33" spans="2:5" ht="10.5" customHeight="1" x14ac:dyDescent="0.2">
      <c r="B33" s="7" t="s">
        <v>23</v>
      </c>
      <c r="C33" s="6"/>
      <c r="D33" s="6"/>
      <c r="E33" s="6"/>
    </row>
    <row r="34" spans="2:5" ht="7.5" customHeight="1" x14ac:dyDescent="0.2">
      <c r="B34" s="5"/>
      <c r="C34" s="6"/>
      <c r="D34" s="6"/>
      <c r="E34" s="6"/>
    </row>
    <row r="35" spans="2:5" ht="11.25" customHeight="1" x14ac:dyDescent="0.2">
      <c r="B35" s="5" t="s">
        <v>24</v>
      </c>
      <c r="C35" s="24">
        <f ca="1">C26+C31</f>
        <v>0</v>
      </c>
      <c r="D35" s="21">
        <f>D26+D31</f>
        <v>-5492560.9500000477</v>
      </c>
      <c r="E35" s="21">
        <f>E26+E31</f>
        <v>23032504.130000114</v>
      </c>
    </row>
    <row r="36" spans="2:5" ht="5.25" customHeight="1" thickBot="1" x14ac:dyDescent="0.25">
      <c r="B36" s="9"/>
      <c r="C36" s="9"/>
      <c r="D36" s="9"/>
      <c r="E36" s="9"/>
    </row>
    <row r="37" spans="2:5" ht="9" customHeight="1" thickBot="1" x14ac:dyDescent="0.25">
      <c r="C37" s="30"/>
      <c r="D37" s="30"/>
      <c r="E37" s="30"/>
    </row>
    <row r="38" spans="2:5" ht="8.25" customHeight="1" x14ac:dyDescent="0.2">
      <c r="B38" s="33" t="s">
        <v>18</v>
      </c>
      <c r="C38" s="35" t="s">
        <v>25</v>
      </c>
      <c r="D38" s="37" t="s">
        <v>4</v>
      </c>
      <c r="E38" s="35" t="s">
        <v>26</v>
      </c>
    </row>
    <row r="39" spans="2:5" ht="10.5" customHeight="1" thickBot="1" x14ac:dyDescent="0.25">
      <c r="B39" s="34"/>
      <c r="C39" s="36"/>
      <c r="D39" s="38"/>
      <c r="E39" s="36"/>
    </row>
    <row r="40" spans="2:5" ht="5.25" customHeight="1" x14ac:dyDescent="0.2">
      <c r="B40" s="11"/>
      <c r="C40" s="11"/>
      <c r="D40" s="11"/>
      <c r="E40" s="11"/>
    </row>
    <row r="41" spans="2:5" ht="12.75" customHeight="1" x14ac:dyDescent="0.2">
      <c r="B41" s="12" t="s">
        <v>27</v>
      </c>
      <c r="C41" s="26">
        <f>SUM(C42:C43)</f>
        <v>0</v>
      </c>
      <c r="D41" s="25">
        <f>SUM(D42:D43)</f>
        <v>5000000</v>
      </c>
      <c r="E41" s="25">
        <f>SUM(E42:E43)</f>
        <v>5000000</v>
      </c>
    </row>
    <row r="42" spans="2:5" ht="10.5" customHeight="1" x14ac:dyDescent="0.2">
      <c r="B42" s="7" t="s">
        <v>28</v>
      </c>
      <c r="C42" s="13"/>
      <c r="D42" s="22">
        <v>5000000</v>
      </c>
      <c r="E42" s="22">
        <v>5000000</v>
      </c>
    </row>
    <row r="43" spans="2:5" ht="10.5" customHeight="1" x14ac:dyDescent="0.2">
      <c r="B43" s="7" t="s">
        <v>29</v>
      </c>
      <c r="C43" s="13"/>
      <c r="D43" s="13"/>
      <c r="E43" s="13"/>
    </row>
    <row r="44" spans="2:5" ht="12.75" customHeight="1" x14ac:dyDescent="0.2">
      <c r="B44" s="12" t="s">
        <v>30</v>
      </c>
      <c r="C44" s="26">
        <f>SUM(C45:C46)</f>
        <v>0</v>
      </c>
      <c r="D44" s="25">
        <f>SUM(D45:D46)</f>
        <v>0</v>
      </c>
      <c r="E44" s="25">
        <f>SUM(E45:E46)</f>
        <v>0</v>
      </c>
    </row>
    <row r="45" spans="2:5" ht="9" customHeight="1" x14ac:dyDescent="0.2">
      <c r="B45" s="7" t="s">
        <v>31</v>
      </c>
      <c r="C45" s="13"/>
      <c r="D45" s="13"/>
      <c r="E45" s="13"/>
    </row>
    <row r="46" spans="2:5" ht="11.25" customHeight="1" x14ac:dyDescent="0.2">
      <c r="B46" s="7" t="s">
        <v>32</v>
      </c>
      <c r="C46" s="13"/>
      <c r="D46" s="13"/>
      <c r="E46" s="13"/>
    </row>
    <row r="47" spans="2:5" ht="7.5" customHeight="1" x14ac:dyDescent="0.2">
      <c r="B47" s="12"/>
      <c r="C47" s="13"/>
      <c r="D47" s="13"/>
      <c r="E47" s="13"/>
    </row>
    <row r="48" spans="2:5" ht="12" customHeight="1" x14ac:dyDescent="0.2">
      <c r="B48" s="12" t="s">
        <v>33</v>
      </c>
      <c r="C48" s="26">
        <f>C41-C44</f>
        <v>0</v>
      </c>
      <c r="D48" s="26">
        <f>D41-D44</f>
        <v>5000000</v>
      </c>
      <c r="E48" s="26">
        <f>E41-E44</f>
        <v>5000000</v>
      </c>
    </row>
    <row r="49" spans="2:5" ht="5.25" customHeight="1" thickBot="1" x14ac:dyDescent="0.25">
      <c r="B49" s="14"/>
      <c r="C49" s="14"/>
      <c r="D49" s="14"/>
      <c r="E49" s="14"/>
    </row>
    <row r="50" spans="2:5" ht="9.75" customHeight="1" thickBot="1" x14ac:dyDescent="0.25">
      <c r="C50" s="30"/>
      <c r="D50" s="30"/>
      <c r="E50" s="30"/>
    </row>
    <row r="51" spans="2:5" ht="10.5" customHeight="1" x14ac:dyDescent="0.2">
      <c r="B51" s="33" t="s">
        <v>18</v>
      </c>
      <c r="C51" s="35" t="s">
        <v>25</v>
      </c>
      <c r="D51" s="37" t="s">
        <v>4</v>
      </c>
      <c r="E51" s="35" t="s">
        <v>26</v>
      </c>
    </row>
    <row r="52" spans="2:5" ht="9" customHeight="1" thickBot="1" x14ac:dyDescent="0.25">
      <c r="B52" s="34"/>
      <c r="C52" s="36"/>
      <c r="D52" s="38"/>
      <c r="E52" s="36"/>
    </row>
    <row r="53" spans="2:5" ht="7.5" customHeight="1" x14ac:dyDescent="0.2">
      <c r="B53" s="11"/>
      <c r="C53" s="11"/>
      <c r="D53" s="11"/>
      <c r="E53" s="11"/>
    </row>
    <row r="54" spans="2:5" ht="10.5" customHeight="1" x14ac:dyDescent="0.2">
      <c r="B54" s="15" t="s">
        <v>34</v>
      </c>
      <c r="C54" s="28">
        <f>C12</f>
        <v>856064726.71000004</v>
      </c>
      <c r="D54" s="27">
        <f t="shared" ref="D54:E54" si="0">D12</f>
        <v>929287423</v>
      </c>
      <c r="E54" s="27">
        <f t="shared" si="0"/>
        <v>929287423</v>
      </c>
    </row>
    <row r="55" spans="2:5" ht="10.5" customHeight="1" x14ac:dyDescent="0.2">
      <c r="B55" s="17" t="s">
        <v>35</v>
      </c>
      <c r="C55" s="28">
        <f>C41-C44</f>
        <v>0</v>
      </c>
      <c r="D55" s="28">
        <f>D41-D44</f>
        <v>5000000</v>
      </c>
      <c r="E55" s="28">
        <f>E41-E44</f>
        <v>5000000</v>
      </c>
    </row>
    <row r="56" spans="2:5" ht="10.5" customHeight="1" x14ac:dyDescent="0.2">
      <c r="B56" s="7" t="s">
        <v>28</v>
      </c>
      <c r="C56" s="28">
        <f>C41</f>
        <v>0</v>
      </c>
      <c r="D56" s="28">
        <f>D41</f>
        <v>5000000</v>
      </c>
      <c r="E56" s="28">
        <f>E41</f>
        <v>5000000</v>
      </c>
    </row>
    <row r="57" spans="2:5" ht="10.5" customHeight="1" x14ac:dyDescent="0.2">
      <c r="B57" s="7" t="s">
        <v>31</v>
      </c>
      <c r="C57" s="28">
        <f>C44</f>
        <v>0</v>
      </c>
      <c r="D57" s="28">
        <f>D44</f>
        <v>0</v>
      </c>
      <c r="E57" s="28">
        <f>E44</f>
        <v>0</v>
      </c>
    </row>
    <row r="58" spans="2:5" ht="7.5" customHeight="1" x14ac:dyDescent="0.2">
      <c r="B58" s="15"/>
      <c r="C58" s="16"/>
      <c r="D58" s="16"/>
      <c r="E58" s="16"/>
    </row>
    <row r="59" spans="2:5" ht="12" customHeight="1" x14ac:dyDescent="0.2">
      <c r="B59" s="17" t="s">
        <v>10</v>
      </c>
      <c r="C59" s="28">
        <f>C17</f>
        <v>856064726.71000004</v>
      </c>
      <c r="D59" s="27">
        <f t="shared" ref="D59:E59" si="1">D17</f>
        <v>934183927.00999999</v>
      </c>
      <c r="E59" s="27">
        <f t="shared" si="1"/>
        <v>905658861.92999995</v>
      </c>
    </row>
    <row r="60" spans="2:5" ht="9" customHeight="1" x14ac:dyDescent="0.2">
      <c r="B60" s="15"/>
      <c r="C60" s="16"/>
      <c r="D60" s="16"/>
      <c r="E60" s="16"/>
    </row>
    <row r="61" spans="2:5" ht="12" customHeight="1" x14ac:dyDescent="0.2">
      <c r="B61" s="17" t="s">
        <v>13</v>
      </c>
      <c r="C61" s="16"/>
      <c r="D61" s="27">
        <f>D21</f>
        <v>933060.25</v>
      </c>
      <c r="E61" s="27">
        <f>E21</f>
        <v>883566.88</v>
      </c>
    </row>
    <row r="62" spans="2:5" ht="7.5" customHeight="1" x14ac:dyDescent="0.2">
      <c r="B62" s="15"/>
      <c r="C62" s="16"/>
      <c r="D62" s="16"/>
      <c r="E62" s="16"/>
    </row>
    <row r="63" spans="2:5" ht="10.5" customHeight="1" x14ac:dyDescent="0.2">
      <c r="B63" s="18" t="s">
        <v>36</v>
      </c>
      <c r="C63" s="26">
        <f>C54+C55-C59+C61</f>
        <v>0</v>
      </c>
      <c r="D63" s="25">
        <f t="shared" ref="D63:E63" si="2">D54+D55-D59+D61</f>
        <v>1036556.2400000095</v>
      </c>
      <c r="E63" s="25">
        <f t="shared" si="2"/>
        <v>29512127.950000051</v>
      </c>
    </row>
    <row r="64" spans="2:5" ht="11.25" customHeight="1" x14ac:dyDescent="0.2">
      <c r="B64" s="18" t="s">
        <v>37</v>
      </c>
      <c r="C64" s="26">
        <f>C63-C55</f>
        <v>0</v>
      </c>
      <c r="D64" s="25">
        <f t="shared" ref="D64:E64" si="3">D63-D55</f>
        <v>-3963443.7599999905</v>
      </c>
      <c r="E64" s="25">
        <f t="shared" si="3"/>
        <v>24512127.950000051</v>
      </c>
    </row>
    <row r="65" spans="2:5" ht="5.25" customHeight="1" thickBot="1" x14ac:dyDescent="0.25">
      <c r="B65" s="19"/>
      <c r="C65" s="31"/>
      <c r="D65" s="31"/>
      <c r="E65" s="31"/>
    </row>
    <row r="66" spans="2:5" ht="9.75" customHeight="1" thickBot="1" x14ac:dyDescent="0.25">
      <c r="C66" s="30"/>
      <c r="D66" s="30"/>
      <c r="E66" s="30"/>
    </row>
    <row r="67" spans="2:5" ht="10.5" customHeight="1" x14ac:dyDescent="0.2">
      <c r="B67" s="33" t="s">
        <v>18</v>
      </c>
      <c r="C67" s="35" t="s">
        <v>38</v>
      </c>
      <c r="D67" s="37" t="s">
        <v>4</v>
      </c>
      <c r="E67" s="35" t="s">
        <v>26</v>
      </c>
    </row>
    <row r="68" spans="2:5" ht="8.25" customHeight="1" thickBot="1" x14ac:dyDescent="0.25">
      <c r="B68" s="34"/>
      <c r="C68" s="36"/>
      <c r="D68" s="38"/>
      <c r="E68" s="36"/>
    </row>
    <row r="69" spans="2:5" ht="5.25" customHeight="1" x14ac:dyDescent="0.2">
      <c r="B69" s="11"/>
      <c r="C69" s="11"/>
      <c r="D69" s="11"/>
      <c r="E69" s="11"/>
    </row>
    <row r="70" spans="2:5" ht="9.75" customHeight="1" x14ac:dyDescent="0.2">
      <c r="B70" s="15" t="s">
        <v>8</v>
      </c>
      <c r="C70" s="28">
        <f>C13</f>
        <v>12565239.310000001</v>
      </c>
      <c r="D70" s="27">
        <f t="shared" ref="D70:E70" si="4">D13</f>
        <v>34865239</v>
      </c>
      <c r="E70" s="27">
        <f t="shared" si="4"/>
        <v>34865239</v>
      </c>
    </row>
    <row r="71" spans="2:5" ht="14.25" customHeight="1" x14ac:dyDescent="0.2">
      <c r="B71" s="17" t="s">
        <v>39</v>
      </c>
      <c r="C71" s="28">
        <f>C72-C73</f>
        <v>0</v>
      </c>
      <c r="D71" s="28">
        <f>D72-D73</f>
        <v>0</v>
      </c>
      <c r="E71" s="28">
        <f>E72-E73</f>
        <v>0</v>
      </c>
    </row>
    <row r="72" spans="2:5" ht="9" customHeight="1" x14ac:dyDescent="0.2">
      <c r="B72" s="7" t="s">
        <v>29</v>
      </c>
      <c r="C72" s="28">
        <f>C40</f>
        <v>0</v>
      </c>
      <c r="D72" s="28">
        <f>D40</f>
        <v>0</v>
      </c>
      <c r="E72" s="28">
        <f>E40</f>
        <v>0</v>
      </c>
    </row>
    <row r="73" spans="2:5" ht="9" customHeight="1" x14ac:dyDescent="0.2">
      <c r="B73" s="7" t="s">
        <v>32</v>
      </c>
      <c r="C73" s="28">
        <f>C43</f>
        <v>0</v>
      </c>
      <c r="D73" s="28">
        <f>D43</f>
        <v>0</v>
      </c>
      <c r="E73" s="28">
        <f>E43</f>
        <v>0</v>
      </c>
    </row>
    <row r="74" spans="2:5" ht="7.5" customHeight="1" x14ac:dyDescent="0.2">
      <c r="B74" s="15"/>
      <c r="C74" s="13"/>
      <c r="D74" s="13"/>
      <c r="E74" s="13"/>
    </row>
    <row r="75" spans="2:5" ht="9" customHeight="1" x14ac:dyDescent="0.2">
      <c r="B75" s="17" t="s">
        <v>40</v>
      </c>
      <c r="C75" s="28">
        <f>C18</f>
        <v>12565239.310000001</v>
      </c>
      <c r="D75" s="27">
        <f t="shared" ref="D75:E75" si="5">D18</f>
        <v>35461295.939999998</v>
      </c>
      <c r="E75" s="27">
        <f t="shared" si="5"/>
        <v>35461295.939999998</v>
      </c>
    </row>
    <row r="76" spans="2:5" ht="7.5" customHeight="1" x14ac:dyDescent="0.2">
      <c r="B76" s="15"/>
      <c r="C76" s="13"/>
      <c r="D76" s="13"/>
      <c r="E76" s="13"/>
    </row>
    <row r="77" spans="2:5" ht="9" customHeight="1" x14ac:dyDescent="0.2">
      <c r="B77" s="17" t="s">
        <v>14</v>
      </c>
      <c r="C77" s="20"/>
      <c r="D77" s="27">
        <f>D22</f>
        <v>600000</v>
      </c>
      <c r="E77" s="27">
        <f>E22</f>
        <v>600000</v>
      </c>
    </row>
    <row r="78" spans="2:5" ht="7.5" customHeight="1" x14ac:dyDescent="0.2">
      <c r="B78" s="15"/>
      <c r="C78" s="13"/>
      <c r="D78" s="13"/>
      <c r="E78" s="13"/>
    </row>
    <row r="79" spans="2:5" ht="9.75" customHeight="1" x14ac:dyDescent="0.2">
      <c r="B79" s="18" t="s">
        <v>41</v>
      </c>
      <c r="C79" s="26">
        <f>C70+C71-C75+C77</f>
        <v>0</v>
      </c>
      <c r="D79" s="25">
        <f>D70+D71-D75+D77</f>
        <v>3943.0600000023842</v>
      </c>
      <c r="E79" s="25">
        <f t="shared" ref="E79" si="6">E70+E71-E75+E77</f>
        <v>3943.0600000023842</v>
      </c>
    </row>
    <row r="80" spans="2:5" ht="21" customHeight="1" x14ac:dyDescent="0.2">
      <c r="B80" s="18" t="s">
        <v>42</v>
      </c>
      <c r="C80" s="26">
        <f>C79-C71</f>
        <v>0</v>
      </c>
      <c r="D80" s="25">
        <f>D79-D71</f>
        <v>3943.0600000023842</v>
      </c>
      <c r="E80" s="25">
        <f t="shared" ref="E80" si="7">E79-E71</f>
        <v>3943.0600000023842</v>
      </c>
    </row>
    <row r="81" spans="2:5" ht="5.25" customHeight="1" thickBot="1" x14ac:dyDescent="0.25">
      <c r="B81" s="19"/>
      <c r="C81" s="14"/>
      <c r="D81" s="14"/>
      <c r="E81" s="14"/>
    </row>
    <row r="83" spans="2:5" ht="5.25" customHeight="1" x14ac:dyDescent="0.2"/>
  </sheetData>
  <mergeCells count="21">
    <mergeCell ref="B8:B9"/>
    <mergeCell ref="C8:C9"/>
    <mergeCell ref="D8:D9"/>
    <mergeCell ref="E8:E9"/>
    <mergeCell ref="D2:E2"/>
    <mergeCell ref="B3:E3"/>
    <mergeCell ref="B4:E4"/>
    <mergeCell ref="B5:E5"/>
    <mergeCell ref="B6:E6"/>
    <mergeCell ref="B67:B68"/>
    <mergeCell ref="C67:C68"/>
    <mergeCell ref="D67:D68"/>
    <mergeCell ref="E67:E68"/>
    <mergeCell ref="B38:B39"/>
    <mergeCell ref="C38:C39"/>
    <mergeCell ref="D38:D39"/>
    <mergeCell ref="E38:E39"/>
    <mergeCell ref="B51:B52"/>
    <mergeCell ref="C51:C52"/>
    <mergeCell ref="D51:D52"/>
    <mergeCell ref="E51:E52"/>
  </mergeCells>
  <printOptions horizontalCentered="1"/>
  <pageMargins left="0" right="0" top="0" bottom="0" header="0" footer="0"/>
  <pageSetup scale="85" fitToHeight="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2023-03-13T18:27:54Z</cp:lastPrinted>
  <dcterms:created xsi:type="dcterms:W3CDTF">2020-05-05T14:25:49Z</dcterms:created>
  <dcterms:modified xsi:type="dcterms:W3CDTF">2023-05-02T16:14:50Z</dcterms:modified>
</cp:coreProperties>
</file>