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3\1 TRIMESTRE 2023 OK\"/>
    </mc:Choice>
  </mc:AlternateContent>
  <xr:revisionPtr revIDLastSave="0" documentId="13_ncr:1_{CCA9A8D8-6912-4DC7-899F-4E7C8E5787FE}" xr6:coauthVersionLast="36" xr6:coauthVersionMax="36" xr10:uidLastSave="{00000000-0000-0000-0000-000000000000}"/>
  <bookViews>
    <workbookView xWindow="-120" yWindow="480" windowWidth="20730" windowHeight="11160" tabRatio="891" xr2:uid="{00000000-000D-0000-FFFF-FFFF00000000}"/>
  </bookViews>
  <sheets>
    <sheet name="Hoja1" sheetId="51" r:id="rId1"/>
    <sheet name="ED-02" sheetId="41" state="hidden" r:id="rId2"/>
    <sheet name="ED-6" sheetId="38" state="hidden" r:id="rId3"/>
    <sheet name="ED-03" sheetId="50" state="hidden" r:id="rId4"/>
    <sheet name="ED-04" sheetId="49" state="hidden" r:id="rId5"/>
  </sheets>
  <externalReferences>
    <externalReference r:id="rId6"/>
  </externalReferences>
  <definedNames>
    <definedName name="_xlnm.Print_Area" localSheetId="1">'ED-02'!$A$1:$Q$39</definedName>
    <definedName name="_xlnm.Print_Area" localSheetId="3">'ED-03'!$A$1:$K$33</definedName>
    <definedName name="_xlnm.Print_Area" localSheetId="4">'ED-04'!$A$1:$O$29</definedName>
    <definedName name="_xlnm.Print_Area" localSheetId="2">'ED-6'!$A$1:$F$90</definedName>
    <definedName name="_xlnm.Print_Area" localSheetId="0">Hoja1!$A$1:$H$37</definedName>
  </definedNames>
  <calcPr calcId="191029"/>
</workbook>
</file>

<file path=xl/calcChain.xml><?xml version="1.0" encoding="utf-8"?>
<calcChain xmlns="http://schemas.openxmlformats.org/spreadsheetml/2006/main">
  <c r="G18" i="51" l="1"/>
  <c r="G10" i="51" l="1"/>
  <c r="G22" i="51"/>
  <c r="G14" i="51" l="1"/>
  <c r="O16" i="49" l="1"/>
  <c r="O15" i="49"/>
  <c r="O14" i="49"/>
  <c r="O13" i="49"/>
  <c r="O12" i="49"/>
  <c r="O11" i="49"/>
  <c r="O10" i="49"/>
  <c r="O9" i="49"/>
  <c r="E16" i="49"/>
  <c r="E15" i="49"/>
  <c r="E14" i="49"/>
  <c r="E13" i="49"/>
  <c r="E12" i="49"/>
  <c r="E11" i="49"/>
  <c r="E10" i="49"/>
  <c r="E9" i="49"/>
  <c r="E13" i="50"/>
  <c r="F12" i="49" s="1"/>
  <c r="H12" i="49" s="1"/>
  <c r="E11" i="50"/>
  <c r="F10" i="49" s="1"/>
  <c r="H10" i="49" s="1"/>
  <c r="C17" i="50" l="1"/>
  <c r="C16" i="49" s="1"/>
  <c r="C16" i="50"/>
  <c r="C15" i="49" s="1"/>
  <c r="C15" i="50"/>
  <c r="C14" i="49" s="1"/>
  <c r="C14" i="50"/>
  <c r="C13" i="49" s="1"/>
  <c r="C13" i="50"/>
  <c r="C12" i="49" s="1"/>
  <c r="C12" i="50"/>
  <c r="C11" i="49" s="1"/>
  <c r="C11" i="50"/>
  <c r="C10" i="49" s="1"/>
  <c r="C10" i="50"/>
  <c r="C9" i="49" s="1"/>
  <c r="B17" i="50"/>
  <c r="B16" i="49" s="1"/>
  <c r="B16" i="50"/>
  <c r="B15" i="49" s="1"/>
  <c r="B15" i="50"/>
  <c r="B14" i="49" s="1"/>
  <c r="B14" i="50"/>
  <c r="B13" i="49" s="1"/>
  <c r="B13" i="50"/>
  <c r="B12" i="49" s="1"/>
  <c r="B12" i="50"/>
  <c r="B11" i="49" s="1"/>
  <c r="B11" i="50"/>
  <c r="B10" i="49" s="1"/>
  <c r="B10" i="50"/>
  <c r="B9" i="49" s="1"/>
  <c r="A17" i="50"/>
  <c r="A16" i="49" s="1"/>
  <c r="A16" i="50"/>
  <c r="A15" i="49" s="1"/>
  <c r="A15" i="50"/>
  <c r="A14" i="49" s="1"/>
  <c r="A14" i="50"/>
  <c r="A13" i="49" s="1"/>
  <c r="A13" i="50"/>
  <c r="A12" i="49" s="1"/>
  <c r="A12" i="50"/>
  <c r="A11" i="49" s="1"/>
  <c r="A11" i="50"/>
  <c r="A10" i="49" s="1"/>
  <c r="A10" i="50"/>
  <c r="A9" i="49" s="1"/>
  <c r="E14" i="50" l="1"/>
  <c r="F13" i="49" s="1"/>
  <c r="E12" i="50"/>
  <c r="F11" i="49" s="1"/>
  <c r="H11" i="49" s="1"/>
  <c r="L21" i="41"/>
  <c r="L20" i="41"/>
  <c r="L19" i="41"/>
  <c r="L18" i="41"/>
  <c r="O18" i="41" s="1"/>
  <c r="L17" i="41"/>
  <c r="O17" i="41" s="1"/>
  <c r="L16" i="41"/>
  <c r="O16" i="41" s="1"/>
  <c r="L15" i="41"/>
  <c r="L14" i="41"/>
  <c r="N18" i="41"/>
  <c r="M18" i="41"/>
  <c r="N17" i="41"/>
  <c r="M17" i="41"/>
  <c r="N16" i="41"/>
  <c r="M16" i="41"/>
  <c r="O15" i="41"/>
  <c r="N15" i="41"/>
  <c r="M15" i="41"/>
  <c r="O19" i="41" l="1"/>
  <c r="O20" i="41"/>
  <c r="O21" i="41"/>
  <c r="O22" i="41"/>
  <c r="O14" i="41"/>
  <c r="N19" i="41"/>
  <c r="N20" i="41"/>
  <c r="N21" i="41"/>
  <c r="N22" i="41"/>
  <c r="M19" i="41"/>
  <c r="M20" i="41"/>
  <c r="M21" i="41"/>
  <c r="M22" i="41"/>
  <c r="M14" i="41"/>
  <c r="N14" i="41"/>
  <c r="K19" i="50" l="1"/>
  <c r="J19" i="50"/>
  <c r="I19" i="50"/>
  <c r="H19" i="50"/>
  <c r="G19" i="50"/>
  <c r="F19" i="50"/>
  <c r="E18" i="50"/>
  <c r="E17" i="50"/>
  <c r="F16" i="49" s="1"/>
  <c r="E16" i="50"/>
  <c r="F15" i="49" s="1"/>
  <c r="E15" i="50"/>
  <c r="F14" i="49" s="1"/>
  <c r="E10" i="50"/>
  <c r="F9" i="49" s="1"/>
  <c r="E19" i="50" l="1"/>
  <c r="N17" i="49"/>
  <c r="M17" i="49"/>
  <c r="L17" i="49"/>
  <c r="K17" i="49"/>
  <c r="J17" i="49"/>
  <c r="I17" i="49"/>
  <c r="G17" i="49"/>
  <c r="F17" i="49"/>
  <c r="H16" i="49"/>
  <c r="H15" i="49"/>
  <c r="H14" i="49"/>
  <c r="H13" i="49"/>
  <c r="H9" i="49"/>
  <c r="H17" i="49" l="1"/>
  <c r="J23" i="41" l="1"/>
  <c r="K23" i="41"/>
  <c r="L23" i="41"/>
  <c r="I23" i="41" l="1"/>
</calcChain>
</file>

<file path=xl/sharedStrings.xml><?xml version="1.0" encoding="utf-8"?>
<sst xmlns="http://schemas.openxmlformats.org/spreadsheetml/2006/main" count="313" uniqueCount="209">
  <si>
    <t xml:space="preserve"> ( 2 )</t>
  </si>
  <si>
    <t xml:space="preserve"> ( 3 )</t>
  </si>
  <si>
    <t xml:space="preserve"> ( 4 )</t>
  </si>
  <si>
    <t>Total</t>
  </si>
  <si>
    <t>Monto</t>
  </si>
  <si>
    <t xml:space="preserve"> ( 1 )</t>
  </si>
  <si>
    <t>Cantidad</t>
  </si>
  <si>
    <t xml:space="preserve"> ( 5 )</t>
  </si>
  <si>
    <t xml:space="preserve"> ( 6 )</t>
  </si>
  <si>
    <t xml:space="preserve"> ( 7 )</t>
  </si>
  <si>
    <t>Valores o datos</t>
  </si>
  <si>
    <t>Fórmula=</t>
  </si>
  <si>
    <t>X 100</t>
  </si>
  <si>
    <t>Unidad responsable:</t>
  </si>
  <si>
    <t>Fecha de aprobación:</t>
  </si>
  <si>
    <t>Programa:</t>
  </si>
  <si>
    <t>Número de programa:</t>
  </si>
  <si>
    <t>Objetivo general:</t>
  </si>
  <si>
    <t>Problema que soluciona:</t>
  </si>
  <si>
    <t>Nº.</t>
  </si>
  <si>
    <t>Subprograma</t>
  </si>
  <si>
    <t>Meta</t>
  </si>
  <si>
    <t>UM</t>
  </si>
  <si>
    <t>Total de días utilizados en la ejecución</t>
  </si>
  <si>
    <t>Metas programadas</t>
  </si>
  <si>
    <t>Metas alcanzadas</t>
  </si>
  <si>
    <t>Monto de inversión programada</t>
  </si>
  <si>
    <t>Monto de inversión ejercida</t>
  </si>
  <si>
    <t>Indicadores</t>
  </si>
  <si>
    <t>Observaciones</t>
  </si>
  <si>
    <t>Ene-Jun</t>
  </si>
  <si>
    <t>Jul-Dic</t>
  </si>
  <si>
    <t>Acumulada</t>
  </si>
  <si>
    <t>Instructivo de llenado</t>
  </si>
  <si>
    <t>Anotar el número progresivo que corresponda a las páginas utilizadas.</t>
  </si>
  <si>
    <t>Nombre del área y/o unidad administrativa.</t>
  </si>
  <si>
    <t>Actividad indicada de acuerdo al catálogo establecido.</t>
  </si>
  <si>
    <t>Clave asignada de acuerdo al catálogo correspondiente.</t>
  </si>
  <si>
    <t>Anotar el propósito o finalidad que persigue el área y/o unidad administrativa que corresponda, o el proyecto en su caso.</t>
  </si>
  <si>
    <t>Anotar la problemática atendida.</t>
  </si>
  <si>
    <t>Clave correspondiente al catálogo del subprograma.</t>
  </si>
  <si>
    <t>Enunciar de manera cuantitativa, la función básica o producto específico por alcanzar.</t>
  </si>
  <si>
    <t>Anotar el nombre con el que se identifique la meta o producto a alcanzar, referido como una unidad.</t>
  </si>
  <si>
    <t>Periodo que abarca la ejecución de la obra y/o acción.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</si>
  <si>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</si>
  <si>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</si>
  <si>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</si>
  <si>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</si>
  <si>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</si>
  <si>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</si>
  <si>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</si>
  <si>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</si>
  <si>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</si>
  <si>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</si>
  <si>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</si>
  <si>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</si>
  <si>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</si>
  <si>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</si>
  <si>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</si>
  <si>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</si>
  <si>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</si>
  <si>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</si>
  <si>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</si>
  <si>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</si>
  <si>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</si>
  <si>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</si>
  <si>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</si>
  <si>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</si>
  <si>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</si>
  <si>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</si>
  <si>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</si>
  <si>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</si>
  <si>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</si>
  <si>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</si>
  <si>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</si>
  <si>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</si>
  <si>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</si>
  <si>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</si>
  <si>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</si>
  <si>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</si>
  <si>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</si>
  <si>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</si>
  <si>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</si>
  <si>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</si>
  <si>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</si>
  <si>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</si>
  <si>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</si>
  <si>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</si>
  <si>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</si>
  <si>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</si>
  <si>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</si>
  <si>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</si>
  <si>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</si>
  <si>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</si>
  <si>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</si>
  <si>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</si>
  <si>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</si>
  <si>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</si>
  <si>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</si>
  <si>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</si>
  <si>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</si>
  <si>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</si>
  <si>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</si>
  <si>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</si>
  <si>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</si>
  <si>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</si>
  <si>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</si>
  <si>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</si>
  <si>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r>
      <t xml:space="preserve">Total de días programados para la ejecución </t>
    </r>
    <r>
      <rPr>
        <sz val="10"/>
        <rFont val="Arial Narrow"/>
        <family val="2"/>
      </rPr>
      <t>(12)</t>
    </r>
  </si>
  <si>
    <t>X</t>
  </si>
  <si>
    <t>Indicadores.</t>
  </si>
  <si>
    <t>I.- EFICACIA EN EL CUMPLIMIENTO DE OBJETIVOS Y METAS</t>
  </si>
  <si>
    <t>Número de obras terminadas y entregadas.</t>
  </si>
  <si>
    <t>Número de obras programadas a ejecutar durante el periodo.</t>
  </si>
  <si>
    <t>Monto total ejercido en obras.</t>
  </si>
  <si>
    <t>Monto total programado a ejecutarse en obras.</t>
  </si>
  <si>
    <t>Correspondiente al periodo del___ de _____  al __ de __________ de 2016. (A)</t>
  </si>
  <si>
    <t xml:space="preserve"> ( 8 )</t>
  </si>
  <si>
    <t xml:space="preserve"> ( 9 )</t>
  </si>
  <si>
    <t>No. Progr.</t>
  </si>
  <si>
    <t xml:space="preserve">Fondo o Programa </t>
  </si>
  <si>
    <t>Modificaciones al proyecto original</t>
  </si>
  <si>
    <t>Ubicación</t>
  </si>
  <si>
    <t>Estructura financiera.</t>
  </si>
  <si>
    <t xml:space="preserve">   Metas                               </t>
  </si>
  <si>
    <t>Número de beneficiarios</t>
  </si>
  <si>
    <t>Modalidad de ejecución</t>
  </si>
  <si>
    <t>Monto original del proyecto</t>
  </si>
  <si>
    <t xml:space="preserve">Origen del recurso. </t>
  </si>
  <si>
    <t xml:space="preserve">      Programadas</t>
  </si>
  <si>
    <t>Estatal</t>
  </si>
  <si>
    <t xml:space="preserve">Federal </t>
  </si>
  <si>
    <t>Propios</t>
  </si>
  <si>
    <t>U. de M.</t>
  </si>
  <si>
    <t xml:space="preserve">  % Eficacia</t>
  </si>
  <si>
    <t>% Eficiencia</t>
  </si>
  <si>
    <t>% Economía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</si>
  <si>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</si>
  <si>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</si>
  <si>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</si>
  <si>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</si>
  <si>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</si>
  <si>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7111117893"/>
        <rFont val="Arial Narrow"/>
        <family val="2"/>
      </rPr>
      <t>A</t>
    </r>
    <r>
      <rPr>
        <b/>
        <i/>
        <sz val="11"/>
        <color theme="4" tint="-0.499984740745262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</si>
  <si>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Día, mes y año de aprobación por su órgano de gobierno o similar.</t>
  </si>
  <si>
    <t xml:space="preserve"> ( 10 )</t>
  </si>
  <si>
    <t>Nombre y descripción de la obra.</t>
  </si>
  <si>
    <t xml:space="preserve">Ampliaciones y/o reducciones </t>
  </si>
  <si>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  Total</t>
    </r>
  </si>
  <si>
    <t>(11) Total</t>
  </si>
  <si>
    <t>Metas            Programadas</t>
  </si>
  <si>
    <t xml:space="preserve"> </t>
  </si>
  <si>
    <t>Núm. Progr.</t>
  </si>
  <si>
    <t>Nombre y descripción de la acción y/o actividad.</t>
  </si>
  <si>
    <t>Estructura financiera</t>
  </si>
  <si>
    <t>Origen del recurso</t>
  </si>
  <si>
    <t>(9) Total</t>
  </si>
  <si>
    <t>Formato  ED-04</t>
  </si>
  <si>
    <t>Programa de Inversión Anual en Obras autorizado para el ejercicio fiscal 2018</t>
  </si>
  <si>
    <t>Formato  ED-03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</si>
  <si>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</si>
  <si>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</si>
  <si>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</si>
  <si>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</si>
  <si>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</si>
  <si>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</si>
  <si>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</si>
  <si>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</si>
  <si>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</si>
  <si>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</si>
  <si>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</si>
  <si>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</si>
  <si>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Reporte de avance  o cumplimiento del Programa Operativo Anual del 01 de enero al 30 de junio del ejercicio fiscal 2018.</t>
  </si>
  <si>
    <t>Programa Anual de Actividades Institucionales y/o Acciones autorizado del ejercicio fiscal 2018.</t>
  </si>
  <si>
    <t>Entidad Fiscalizable: PODER</t>
  </si>
  <si>
    <t>OFICINA DE OBRAS Y MANTENIMIENTO</t>
  </si>
  <si>
    <t>FONDO DE APORTACIONES  PARA LA SEGURIDAD PUBLICA</t>
  </si>
  <si>
    <t>IMPLEMENTACION Y DESARROLLO DEL SISTEMA DE JUSTICA PENAL</t>
  </si>
  <si>
    <t>CONTAR CON LA INFRAESTRUCTURA NECESARIA PARA LA IMPLEMENTACION DEL SISTEMA DE JUSTICIA PENAL</t>
  </si>
  <si>
    <t>NUEVO SISTEMA DE JUSTICIA PENAL</t>
  </si>
  <si>
    <t>CENTRO REGIONAL DE MECANISMOS ALTERNATIVOS DE SOLUCION DE CONTROVERSIAS (MASC) SEGUNDA ETAPA.</t>
  </si>
  <si>
    <t>SALA DE EJECUCION CHILPANCINGO. ADECUACION DE ESPACIOS PARA EL NUEVO SISTEMA DE JUSTICIA PENAL.</t>
  </si>
  <si>
    <t>CIUDAD JUDICIAL CHILPANCINGO. CONSTRUCCION DE BARDA PERIMETRAL.</t>
  </si>
  <si>
    <t>CIUDAD JUDICIAL DE IGUALA. CONSTRUCCION DE BARDA PERIMETRAL</t>
  </si>
  <si>
    <t>JUZGADO PARA ADOLESCENTES. CONSTRUCCION DE BARDA PERIMETRAL.</t>
  </si>
  <si>
    <t>CIUDAD JUDICIAL CHILPANCINGO.  CONSTRUCCION DE OBRA CIVIL PARA CUBO Y SUMINISTRO DE ELEVADOR.</t>
  </si>
  <si>
    <t>CIUDAD JUDICIAL OMETEPEC. CONSTRUCCION DE BARDA PERIMETRAL</t>
  </si>
  <si>
    <t>CENTRO REGIONAL DE JUSTICIA DE ARCELIA.</t>
  </si>
  <si>
    <t>OBRA</t>
  </si>
  <si>
    <t>OBRA EN PROCESO</t>
  </si>
  <si>
    <t>ENTIDAD FISCALIZABLE: PODER JUDICIAL DEL ESTADO DE GUERRERO.</t>
  </si>
  <si>
    <t xml:space="preserve"> Calle Copacabana s/n, Col. La Poza, Acapulco  de Juárez, Guerrero.</t>
  </si>
  <si>
    <t>Calle Kena Moreno esquina Blvd Rene Juarez, Col. Tepango, Chilapancingo, Gro.</t>
  </si>
  <si>
    <t>Calle Kena Moreno esquina Blvd Rene Juarez, Col. Tepango, adjunto al centro de readaptación social, Chilpancingo, Gro.</t>
  </si>
  <si>
    <t xml:space="preserve"> Carretera Federal Chilpancingo-Iguala Km. 98, C.P. 40095, Iguala de la Indepencia, Gro.  </t>
  </si>
  <si>
    <t>Carretera Nacional Chilpancingo-Chichihualco, km. 1 Colonia Izquiapa, interior del albergue tutelar. Chilpancingo, Gro.</t>
  </si>
  <si>
    <t xml:space="preserve"> Boulevard Lic. Rene Juárez Cisneros, esq. con calle Kena Moreno. Chilpancingo, Gro. </t>
  </si>
  <si>
    <t>Calle s/n, manzana XI, Col. Institucional, Ometepec, Gro.</t>
  </si>
  <si>
    <t>Km.4.5 carretera nacional Altamirano - Iguala c.p. 40500, Arcelia, Guerrero.</t>
  </si>
  <si>
    <t>ENTIDAD FISCALIZABLE: PODER JUDICIAL DEL ESTADO DE GUERRERO</t>
  </si>
  <si>
    <t>---</t>
  </si>
  <si>
    <t>F</t>
  </si>
  <si>
    <t>PODER JUDICIAL DEL ESTADO DE GUERRERO</t>
  </si>
  <si>
    <t>Monto total ejercido en  obras  realizadas</t>
  </si>
  <si>
    <t>Monto total programado en  obras</t>
  </si>
  <si>
    <t>Total de obras programadas</t>
  </si>
  <si>
    <t>Total de obras en el ejercicio</t>
  </si>
  <si>
    <t xml:space="preserve"> INDICADORES DE RESULTADOS</t>
  </si>
  <si>
    <t>Correspondiente al periodo del 01 de enero al 31 de marzo del ejercicio fiscal 2023.</t>
  </si>
  <si>
    <t>Resultado 2023(%)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</si>
</sst>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b/>
      <sz val="10"/>
      <color theme="1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2"/>
      <color rgb="FF00000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color theme="0"/>
      <name val="Arial Narrow"/>
      <family val="2"/>
    </font>
    <font>
      <b/>
      <i/>
      <sz val="11"/>
      <color theme="3" tint="-0.249977111117893"/>
      <name val="Arial Narrow"/>
      <family val="2"/>
    </font>
    <font>
      <b/>
      <i/>
      <sz val="11"/>
      <color theme="4" tint="-0.499984740745262"/>
      <name val="Arial Narrow"/>
      <family val="2"/>
    </font>
    <font>
      <i/>
      <sz val="11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17" applyNumberFormat="0" applyAlignment="0" applyProtection="0"/>
    <xf numFmtId="0" fontId="11" fillId="19" borderId="18" applyNumberFormat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17" applyNumberFormat="0" applyAlignment="0" applyProtection="0"/>
    <xf numFmtId="0" fontId="15" fillId="5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20" applyNumberFormat="0" applyFont="0" applyAlignment="0" applyProtection="0"/>
    <xf numFmtId="9" fontId="5" fillId="0" borderId="0" applyFont="0" applyFill="0" applyBorder="0" applyAlignment="0" applyProtection="0"/>
    <xf numFmtId="0" fontId="18" fillId="1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1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18" borderId="50" applyNumberFormat="0" applyAlignment="0" applyProtection="0"/>
    <xf numFmtId="0" fontId="18" fillId="18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47" applyNumberFormat="0" applyFill="0" applyAlignment="0" applyProtection="0"/>
    <xf numFmtId="0" fontId="14" fillId="9" borderId="48" applyNumberFormat="0" applyAlignment="0" applyProtection="0"/>
    <xf numFmtId="0" fontId="16" fillId="25" borderId="49" applyNumberFormat="0" applyFont="0" applyAlignment="0" applyProtection="0"/>
    <xf numFmtId="0" fontId="18" fillId="0" borderId="51" applyNumberFormat="0" applyFill="0" applyAlignment="0" applyProtection="0"/>
    <xf numFmtId="0" fontId="10" fillId="18" borderId="40" applyNumberFormat="0" applyAlignment="0" applyProtection="0"/>
    <xf numFmtId="0" fontId="10" fillId="18" borderId="30" applyNumberFormat="0" applyAlignment="0" applyProtection="0"/>
    <xf numFmtId="0" fontId="10" fillId="18" borderId="48" applyNumberFormat="0" applyAlignment="0" applyProtection="0"/>
    <xf numFmtId="0" fontId="18" fillId="0" borderId="37" applyNumberFormat="0" applyFill="0" applyAlignment="0" applyProtection="0"/>
    <xf numFmtId="0" fontId="14" fillId="9" borderId="30" applyNumberFormat="0" applyAlignment="0" applyProtection="0"/>
    <xf numFmtId="0" fontId="18" fillId="18" borderId="36" applyNumberFormat="0" applyAlignment="0" applyProtection="0"/>
    <xf numFmtId="0" fontId="14" fillId="9" borderId="34" applyNumberFormat="0" applyAlignment="0" applyProtection="0"/>
    <xf numFmtId="0" fontId="16" fillId="25" borderId="31" applyNumberFormat="0" applyFont="0" applyAlignment="0" applyProtection="0"/>
    <xf numFmtId="0" fontId="18" fillId="18" borderId="32" applyNumberFormat="0" applyAlignment="0" applyProtection="0"/>
    <xf numFmtId="0" fontId="18" fillId="0" borderId="33" applyNumberFormat="0" applyFill="0" applyAlignment="0" applyProtection="0"/>
    <xf numFmtId="0" fontId="16" fillId="25" borderId="35" applyNumberFormat="0" applyFont="0" applyAlignment="0" applyProtection="0"/>
    <xf numFmtId="0" fontId="14" fillId="9" borderId="44" applyNumberFormat="0" applyAlignment="0" applyProtection="0"/>
    <xf numFmtId="0" fontId="16" fillId="25" borderId="41" applyNumberFormat="0" applyFont="0" applyAlignment="0" applyProtection="0"/>
    <xf numFmtId="0" fontId="18" fillId="0" borderId="43" applyNumberFormat="0" applyFill="0" applyAlignment="0" applyProtection="0"/>
    <xf numFmtId="0" fontId="18" fillId="18" borderId="46" applyNumberFormat="0" applyAlignment="0" applyProtection="0"/>
    <xf numFmtId="0" fontId="10" fillId="18" borderId="34" applyNumberFormat="0" applyAlignment="0" applyProtection="0"/>
    <xf numFmtId="0" fontId="14" fillId="9" borderId="40" applyNumberFormat="0" applyAlignment="0" applyProtection="0"/>
    <xf numFmtId="0" fontId="10" fillId="18" borderId="44" applyNumberFormat="0" applyAlignment="0" applyProtection="0"/>
    <xf numFmtId="0" fontId="16" fillId="25" borderId="45" applyNumberFormat="0" applyFont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385">
    <xf numFmtId="0" fontId="0" fillId="0" borderId="0" xfId="0"/>
    <xf numFmtId="0" fontId="25" fillId="0" borderId="0" xfId="4" applyFont="1" applyBorder="1" applyAlignment="1">
      <alignment horizontal="left"/>
    </xf>
    <xf numFmtId="0" fontId="26" fillId="0" borderId="0" xfId="0" applyFont="1" applyAlignment="1"/>
    <xf numFmtId="0" fontId="32" fillId="0" borderId="0" xfId="4" applyFont="1" applyBorder="1" applyAlignment="1">
      <alignment horizontal="left"/>
    </xf>
    <xf numFmtId="0" fontId="31" fillId="0" borderId="0" xfId="3" applyFont="1" applyBorder="1"/>
    <xf numFmtId="0" fontId="31" fillId="0" borderId="0" xfId="3" applyFont="1" applyBorder="1" applyAlignment="1">
      <alignment horizontal="right"/>
    </xf>
    <xf numFmtId="0" fontId="29" fillId="0" borderId="0" xfId="3" applyFont="1" applyBorder="1" applyAlignment="1"/>
    <xf numFmtId="0" fontId="31" fillId="0" borderId="0" xfId="3" applyFont="1"/>
    <xf numFmtId="0" fontId="31" fillId="0" borderId="0" xfId="5" applyFont="1">
      <alignment wrapText="1"/>
    </xf>
    <xf numFmtId="0" fontId="31" fillId="0" borderId="0" xfId="5" applyFont="1" applyAlignment="1"/>
    <xf numFmtId="0" fontId="31" fillId="0" borderId="0" xfId="5" applyFont="1" applyBorder="1" applyAlignment="1"/>
    <xf numFmtId="0" fontId="31" fillId="0" borderId="0" xfId="5" applyFont="1" applyBorder="1">
      <alignment wrapText="1"/>
    </xf>
    <xf numFmtId="0" fontId="31" fillId="2" borderId="0" xfId="4" applyFont="1" applyFill="1">
      <alignment wrapText="1"/>
    </xf>
    <xf numFmtId="0" fontId="31" fillId="0" borderId="0" xfId="4" applyFont="1">
      <alignment wrapText="1"/>
    </xf>
    <xf numFmtId="0" fontId="25" fillId="0" borderId="0" xfId="0" applyFont="1" applyAlignment="1"/>
    <xf numFmtId="0" fontId="31" fillId="2" borderId="0" xfId="4" applyFont="1" applyFill="1" applyBorder="1">
      <alignment wrapText="1"/>
    </xf>
    <xf numFmtId="0" fontId="26" fillId="0" borderId="0" xfId="4" applyFont="1" applyBorder="1" applyAlignment="1">
      <alignment horizontal="left"/>
    </xf>
    <xf numFmtId="0" fontId="25" fillId="0" borderId="0" xfId="4" applyFont="1" applyBorder="1" applyAlignment="1">
      <alignment horizontal="center"/>
    </xf>
    <xf numFmtId="0" fontId="34" fillId="0" borderId="0" xfId="4" applyFont="1" applyBorder="1" applyAlignment="1">
      <alignment horizontal="left"/>
    </xf>
    <xf numFmtId="0" fontId="29" fillId="26" borderId="69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/>
    </xf>
    <xf numFmtId="0" fontId="29" fillId="26" borderId="61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/>
    </xf>
    <xf numFmtId="0" fontId="29" fillId="0" borderId="61" xfId="4" applyFont="1" applyFill="1" applyBorder="1" applyAlignment="1">
      <alignment horizontal="center" vertical="center"/>
    </xf>
    <xf numFmtId="0" fontId="27" fillId="3" borderId="61" xfId="0" applyFont="1" applyFill="1" applyBorder="1" applyAlignment="1" applyProtection="1">
      <alignment vertical="center" wrapText="1"/>
    </xf>
    <xf numFmtId="0" fontId="27" fillId="0" borderId="54" xfId="0" applyFont="1" applyFill="1" applyBorder="1" applyAlignment="1" applyProtection="1">
      <alignment vertical="center" wrapText="1"/>
    </xf>
    <xf numFmtId="0" fontId="27" fillId="0" borderId="8" xfId="0" applyFont="1" applyFill="1" applyBorder="1" applyAlignment="1" applyProtection="1">
      <alignment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36" fillId="0" borderId="54" xfId="0" applyFont="1" applyBorder="1"/>
    <xf numFmtId="0" fontId="31" fillId="0" borderId="54" xfId="4" applyFont="1" applyBorder="1">
      <alignment wrapText="1"/>
    </xf>
    <xf numFmtId="0" fontId="36" fillId="0" borderId="54" xfId="0" applyFont="1" applyFill="1" applyBorder="1"/>
    <xf numFmtId="0" fontId="36" fillId="0" borderId="54" xfId="0" applyFont="1" applyBorder="1" applyAlignment="1">
      <alignment horizontal="left" wrapText="1"/>
    </xf>
    <xf numFmtId="0" fontId="29" fillId="2" borderId="54" xfId="4" applyFont="1" applyFill="1" applyBorder="1" applyAlignment="1">
      <alignment horizontal="right" wrapText="1"/>
    </xf>
    <xf numFmtId="0" fontId="31" fillId="2" borderId="54" xfId="4" applyFont="1" applyFill="1" applyBorder="1">
      <alignment wrapText="1"/>
    </xf>
    <xf numFmtId="0" fontId="31" fillId="2" borderId="10" xfId="4" applyFont="1" applyFill="1" applyBorder="1" applyAlignment="1">
      <alignment horizontal="left" vertical="center" wrapText="1"/>
    </xf>
    <xf numFmtId="0" fontId="37" fillId="0" borderId="0" xfId="5" applyFont="1" applyBorder="1" applyAlignment="1">
      <alignment horizontal="left" wrapText="1" indent="1"/>
    </xf>
    <xf numFmtId="0" fontId="31" fillId="0" borderId="0" xfId="5" applyFont="1" applyBorder="1" applyAlignment="1">
      <alignment horizontal="left"/>
    </xf>
    <xf numFmtId="0" fontId="38" fillId="0" borderId="0" xfId="5" applyFont="1" applyAlignment="1">
      <alignment horizontal="left"/>
    </xf>
    <xf numFmtId="0" fontId="35" fillId="2" borderId="0" xfId="4" applyFont="1" applyFill="1" applyBorder="1" applyAlignment="1">
      <alignment vertical="center" wrapText="1"/>
    </xf>
    <xf numFmtId="0" fontId="29" fillId="0" borderId="0" xfId="4" applyFont="1" applyFill="1" applyBorder="1" applyAlignment="1">
      <alignment horizontal="center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/>
    </xf>
    <xf numFmtId="0" fontId="29" fillId="26" borderId="60" xfId="4" applyFont="1" applyFill="1" applyBorder="1" applyAlignment="1">
      <alignment horizontal="center" vertical="center" wrapText="1"/>
    </xf>
    <xf numFmtId="0" fontId="31" fillId="0" borderId="8" xfId="4" applyFont="1" applyBorder="1">
      <alignment wrapText="1"/>
    </xf>
    <xf numFmtId="0" fontId="29" fillId="2" borderId="0" xfId="4" applyFont="1" applyFill="1" applyBorder="1" applyAlignment="1">
      <alignment horizontal="right" wrapText="1"/>
    </xf>
    <xf numFmtId="0" fontId="31" fillId="0" borderId="54" xfId="4" applyFont="1" applyFill="1" applyBorder="1" applyAlignment="1">
      <alignment horizontal="left" vertical="center" wrapText="1"/>
    </xf>
    <xf numFmtId="0" fontId="29" fillId="0" borderId="38" xfId="4" applyFont="1" applyFill="1" applyBorder="1" applyAlignment="1">
      <alignment horizontal="center" vertical="center" wrapText="1"/>
    </xf>
    <xf numFmtId="0" fontId="29" fillId="0" borderId="12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 wrapText="1"/>
    </xf>
    <xf numFmtId="0" fontId="29" fillId="0" borderId="61" xfId="4" applyFont="1" applyFill="1" applyBorder="1" applyAlignment="1">
      <alignment horizontal="center" vertical="center" wrapText="1"/>
    </xf>
    <xf numFmtId="0" fontId="31" fillId="0" borderId="54" xfId="4" applyFont="1" applyBorder="1" applyAlignment="1">
      <alignment horizontal="left" vertical="center" wrapText="1"/>
    </xf>
    <xf numFmtId="0" fontId="31" fillId="0" borderId="61" xfId="4" applyFont="1" applyBorder="1">
      <alignment wrapText="1"/>
    </xf>
    <xf numFmtId="0" fontId="36" fillId="0" borderId="60" xfId="0" applyFont="1" applyBorder="1"/>
    <xf numFmtId="0" fontId="35" fillId="3" borderId="54" xfId="0" applyFont="1" applyFill="1" applyBorder="1" applyAlignment="1">
      <alignment vertical="center" wrapText="1"/>
    </xf>
    <xf numFmtId="0" fontId="36" fillId="0" borderId="10" xfId="0" applyFont="1" applyBorder="1"/>
    <xf numFmtId="0" fontId="35" fillId="3" borderId="8" xfId="0" applyFont="1" applyFill="1" applyBorder="1" applyAlignment="1">
      <alignment vertical="center" wrapText="1"/>
    </xf>
    <xf numFmtId="0" fontId="31" fillId="0" borderId="9" xfId="4" applyFont="1" applyBorder="1">
      <alignment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29" fillId="26" borderId="57" xfId="4" applyFont="1" applyFill="1" applyBorder="1" applyAlignment="1">
      <alignment horizontal="center" vertical="center" wrapText="1"/>
    </xf>
    <xf numFmtId="0" fontId="31" fillId="2" borderId="0" xfId="5" applyFont="1" applyFill="1" applyAlignment="1"/>
    <xf numFmtId="0" fontId="26" fillId="2" borderId="0" xfId="5" applyFont="1" applyFill="1" applyAlignment="1"/>
    <xf numFmtId="0" fontId="44" fillId="0" borderId="0" xfId="0" applyFont="1" applyAlignment="1">
      <alignment horizontal="center" vertical="center" readingOrder="2"/>
    </xf>
    <xf numFmtId="0" fontId="29" fillId="0" borderId="38" xfId="5" applyFont="1" applyFill="1" applyBorder="1" applyAlignment="1">
      <alignment horizontal="center" vertical="center" wrapText="1"/>
    </xf>
    <xf numFmtId="0" fontId="31" fillId="2" borderId="54" xfId="5" applyFont="1" applyFill="1" applyBorder="1" applyAlignment="1">
      <alignment wrapText="1"/>
    </xf>
    <xf numFmtId="0" fontId="29" fillId="0" borderId="54" xfId="5" applyFont="1" applyBorder="1" applyAlignment="1">
      <alignment horizontal="center"/>
    </xf>
    <xf numFmtId="3" fontId="31" fillId="2" borderId="54" xfId="5" applyNumberFormat="1" applyFont="1" applyFill="1" applyBorder="1" applyAlignment="1"/>
    <xf numFmtId="0" fontId="31" fillId="2" borderId="0" xfId="5" applyFont="1" applyFill="1" applyBorder="1" applyAlignment="1"/>
    <xf numFmtId="43" fontId="36" fillId="0" borderId="0" xfId="1" applyNumberFormat="1" applyFont="1" applyBorder="1"/>
    <xf numFmtId="43" fontId="33" fillId="0" borderId="79" xfId="1" applyNumberFormat="1" applyFont="1" applyFill="1" applyBorder="1" applyAlignment="1">
      <alignment horizontal="left" vertical="center" wrapText="1"/>
    </xf>
    <xf numFmtId="43" fontId="33" fillId="0" borderId="86" xfId="1" applyNumberFormat="1" applyFont="1" applyFill="1" applyBorder="1" applyAlignment="1">
      <alignment horizontal="center" vertical="center" wrapText="1"/>
    </xf>
    <xf numFmtId="4" fontId="36" fillId="0" borderId="79" xfId="1" applyNumberFormat="1" applyFont="1" applyBorder="1" applyAlignment="1">
      <alignment horizontal="center"/>
    </xf>
    <xf numFmtId="43" fontId="33" fillId="0" borderId="80" xfId="1" applyNumberFormat="1" applyFont="1" applyFill="1" applyBorder="1" applyAlignment="1">
      <alignment horizontal="center" vertical="center" wrapText="1"/>
    </xf>
    <xf numFmtId="43" fontId="36" fillId="0" borderId="77" xfId="1" applyNumberFormat="1" applyFont="1" applyBorder="1" applyAlignment="1">
      <alignment wrapText="1"/>
    </xf>
    <xf numFmtId="4" fontId="31" fillId="0" borderId="64" xfId="1" applyNumberFormat="1" applyFont="1" applyBorder="1" applyAlignment="1">
      <alignment horizontal="center"/>
    </xf>
    <xf numFmtId="43" fontId="36" fillId="0" borderId="79" xfId="1" applyNumberFormat="1" applyFont="1" applyBorder="1" applyAlignment="1">
      <alignment wrapText="1"/>
    </xf>
    <xf numFmtId="4" fontId="31" fillId="0" borderId="85" xfId="1" applyNumberFormat="1" applyFont="1" applyBorder="1" applyAlignment="1">
      <alignment horizontal="center" vertical="top"/>
    </xf>
    <xf numFmtId="43" fontId="36" fillId="0" borderId="77" xfId="1" applyNumberFormat="1" applyFont="1" applyBorder="1" applyAlignment="1">
      <alignment horizontal="center" vertical="center"/>
    </xf>
    <xf numFmtId="4" fontId="36" fillId="0" borderId="0" xfId="1" applyNumberFormat="1" applyFont="1" applyBorder="1" applyAlignment="1">
      <alignment horizontal="center"/>
    </xf>
    <xf numFmtId="4" fontId="31" fillId="0" borderId="3" xfId="1" applyNumberFormat="1" applyFont="1" applyBorder="1" applyAlignment="1">
      <alignment horizontal="center" vertical="top"/>
    </xf>
    <xf numFmtId="43" fontId="36" fillId="0" borderId="77" xfId="1" applyNumberFormat="1" applyFont="1" applyBorder="1"/>
    <xf numFmtId="43" fontId="36" fillId="0" borderId="77" xfId="1" applyNumberFormat="1" applyFont="1" applyBorder="1" applyAlignment="1">
      <alignment horizontal="center"/>
    </xf>
    <xf numFmtId="4" fontId="36" fillId="0" borderId="64" xfId="1" applyNumberFormat="1" applyFont="1" applyBorder="1" applyAlignment="1">
      <alignment horizontal="center"/>
    </xf>
    <xf numFmtId="4" fontId="36" fillId="0" borderId="77" xfId="1" applyNumberFormat="1" applyFont="1" applyBorder="1" applyAlignment="1">
      <alignment horizontal="center"/>
    </xf>
    <xf numFmtId="4" fontId="31" fillId="0" borderId="78" xfId="1" applyNumberFormat="1" applyFont="1" applyBorder="1" applyAlignment="1">
      <alignment horizontal="center" vertical="top"/>
    </xf>
    <xf numFmtId="4" fontId="36" fillId="0" borderId="86" xfId="1" applyNumberFormat="1" applyFont="1" applyBorder="1" applyAlignment="1">
      <alignment horizontal="center"/>
    </xf>
    <xf numFmtId="43" fontId="36" fillId="0" borderId="79" xfId="1" applyNumberFormat="1" applyFont="1" applyBorder="1" applyAlignment="1"/>
    <xf numFmtId="4" fontId="31" fillId="0" borderId="85" xfId="1" applyNumberFormat="1" applyFont="1" applyBorder="1" applyAlignment="1">
      <alignment horizontal="center"/>
    </xf>
    <xf numFmtId="4" fontId="31" fillId="0" borderId="4" xfId="1" applyNumberFormat="1" applyFont="1" applyBorder="1" applyAlignment="1">
      <alignment horizontal="center" vertical="top"/>
    </xf>
    <xf numFmtId="43" fontId="36" fillId="0" borderId="0" xfId="1" applyNumberFormat="1" applyFont="1" applyBorder="1" applyAlignment="1">
      <alignment horizontal="center"/>
    </xf>
    <xf numFmtId="0" fontId="29" fillId="0" borderId="0" xfId="14" applyFont="1" applyAlignment="1"/>
    <xf numFmtId="0" fontId="29" fillId="0" borderId="0" xfId="3" quotePrefix="1" applyFont="1" applyAlignment="1">
      <alignment horizontal="center"/>
    </xf>
    <xf numFmtId="2" fontId="29" fillId="0" borderId="0" xfId="3" quotePrefix="1" applyNumberFormat="1" applyFont="1" applyAlignment="1">
      <alignment horizontal="center"/>
    </xf>
    <xf numFmtId="0" fontId="31" fillId="28" borderId="90" xfId="3" applyFont="1" applyFill="1" applyBorder="1" applyAlignment="1">
      <alignment horizontal="center" vertical="center"/>
    </xf>
    <xf numFmtId="0" fontId="31" fillId="0" borderId="97" xfId="3" applyFont="1" applyBorder="1"/>
    <xf numFmtId="0" fontId="31" fillId="0" borderId="99" xfId="3" applyFont="1" applyBorder="1"/>
    <xf numFmtId="0" fontId="31" fillId="0" borderId="100" xfId="3" applyFont="1" applyBorder="1"/>
    <xf numFmtId="0" fontId="31" fillId="0" borderId="0" xfId="3" applyFont="1" applyBorder="1" applyAlignment="1">
      <alignment horizontal="center"/>
    </xf>
    <xf numFmtId="0" fontId="29" fillId="0" borderId="0" xfId="3" applyFont="1" applyAlignment="1">
      <alignment horizontal="right"/>
    </xf>
    <xf numFmtId="0" fontId="31" fillId="0" borderId="90" xfId="3" applyFont="1" applyBorder="1"/>
    <xf numFmtId="0" fontId="5" fillId="0" borderId="0" xfId="3" applyFont="1" applyFill="1" applyAlignment="1"/>
    <xf numFmtId="0" fontId="27" fillId="27" borderId="54" xfId="0" applyFont="1" applyFill="1" applyBorder="1" applyAlignment="1" applyProtection="1">
      <alignment vertical="center" wrapText="1"/>
    </xf>
    <xf numFmtId="0" fontId="27" fillId="27" borderId="61" xfId="0" applyFont="1" applyFill="1" applyBorder="1" applyAlignment="1" applyProtection="1">
      <alignment vertical="center" wrapText="1"/>
    </xf>
    <xf numFmtId="0" fontId="27" fillId="27" borderId="9" xfId="0" applyFont="1" applyFill="1" applyBorder="1" applyAlignment="1" applyProtection="1">
      <alignment vertical="center" wrapText="1"/>
    </xf>
    <xf numFmtId="0" fontId="29" fillId="0" borderId="0" xfId="4" applyFont="1" applyFill="1" applyAlignment="1">
      <alignment horizontal="center"/>
    </xf>
    <xf numFmtId="0" fontId="39" fillId="29" borderId="5" xfId="0" applyFont="1" applyFill="1" applyBorder="1"/>
    <xf numFmtId="0" fontId="39" fillId="29" borderId="6" xfId="0" applyFont="1" applyFill="1" applyBorder="1"/>
    <xf numFmtId="0" fontId="31" fillId="29" borderId="6" xfId="5" applyFont="1" applyFill="1" applyBorder="1">
      <alignment wrapText="1"/>
    </xf>
    <xf numFmtId="0" fontId="31" fillId="29" borderId="6" xfId="4" applyFont="1" applyFill="1" applyBorder="1">
      <alignment wrapText="1"/>
    </xf>
    <xf numFmtId="0" fontId="31" fillId="29" borderId="7" xfId="4" applyFont="1" applyFill="1" applyBorder="1">
      <alignment wrapText="1"/>
    </xf>
    <xf numFmtId="0" fontId="31" fillId="29" borderId="0" xfId="4" applyFont="1" applyFill="1" applyBorder="1">
      <alignment wrapText="1"/>
    </xf>
    <xf numFmtId="0" fontId="31" fillId="29" borderId="29" xfId="4" applyFont="1" applyFill="1" applyBorder="1">
      <alignment wrapText="1"/>
    </xf>
    <xf numFmtId="0" fontId="31" fillId="29" borderId="101" xfId="4" applyFont="1" applyFill="1" applyBorder="1">
      <alignment wrapText="1"/>
    </xf>
    <xf numFmtId="0" fontId="31" fillId="29" borderId="102" xfId="4" applyFont="1" applyFill="1" applyBorder="1">
      <alignment wrapText="1"/>
    </xf>
    <xf numFmtId="0" fontId="31" fillId="29" borderId="103" xfId="4" applyFont="1" applyFill="1" applyBorder="1">
      <alignment wrapText="1"/>
    </xf>
    <xf numFmtId="0" fontId="31" fillId="29" borderId="28" xfId="4" applyFont="1" applyFill="1" applyBorder="1">
      <alignment wrapText="1"/>
    </xf>
    <xf numFmtId="0" fontId="29" fillId="28" borderId="9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/>
    </xf>
    <xf numFmtId="0" fontId="29" fillId="3" borderId="0" xfId="3" applyFont="1" applyFill="1" applyAlignment="1">
      <alignment horizontal="right" vertical="top"/>
    </xf>
    <xf numFmtId="0" fontId="29" fillId="0" borderId="92" xfId="3" quotePrefix="1" applyFont="1" applyBorder="1" applyAlignment="1">
      <alignment horizontal="center"/>
    </xf>
    <xf numFmtId="0" fontId="31" fillId="0" borderId="0" xfId="3" applyFont="1" applyBorder="1" applyAlignment="1"/>
    <xf numFmtId="0" fontId="46" fillId="0" borderId="0" xfId="3" applyFont="1"/>
    <xf numFmtId="0" fontId="45" fillId="0" borderId="0" xfId="3" applyFont="1"/>
    <xf numFmtId="0" fontId="29" fillId="28" borderId="90" xfId="3" applyFont="1" applyFill="1" applyBorder="1" applyAlignment="1">
      <alignment horizontal="center" vertical="center"/>
    </xf>
    <xf numFmtId="0" fontId="29" fillId="0" borderId="104" xfId="3" quotePrefix="1" applyFont="1" applyBorder="1" applyAlignment="1">
      <alignment horizontal="center"/>
    </xf>
    <xf numFmtId="0" fontId="29" fillId="0" borderId="0" xfId="14" applyFont="1" applyBorder="1" applyAlignment="1"/>
    <xf numFmtId="0" fontId="29" fillId="0" borderId="0" xfId="3" applyFont="1" applyFill="1" applyBorder="1" applyAlignment="1">
      <alignment horizontal="center"/>
    </xf>
    <xf numFmtId="43" fontId="33" fillId="0" borderId="86" xfId="1" applyNumberFormat="1" applyFont="1" applyFill="1" applyBorder="1" applyAlignment="1">
      <alignment horizontal="right" vertical="center" wrapText="1"/>
    </xf>
    <xf numFmtId="43" fontId="36" fillId="0" borderId="64" xfId="1" applyNumberFormat="1" applyFont="1" applyBorder="1" applyAlignment="1">
      <alignment horizontal="right"/>
    </xf>
    <xf numFmtId="43" fontId="33" fillId="0" borderId="85" xfId="1" applyNumberFormat="1" applyFont="1" applyBorder="1" applyAlignment="1">
      <alignment horizontal="right"/>
    </xf>
    <xf numFmtId="0" fontId="45" fillId="30" borderId="0" xfId="5" applyFont="1" applyFill="1" applyBorder="1" applyAlignment="1"/>
    <xf numFmtId="0" fontId="46" fillId="30" borderId="0" xfId="5" applyFont="1" applyFill="1" applyBorder="1" applyAlignment="1"/>
    <xf numFmtId="0" fontId="47" fillId="30" borderId="0" xfId="5" applyFont="1" applyFill="1" applyBorder="1" applyAlignment="1"/>
    <xf numFmtId="0" fontId="31" fillId="30" borderId="0" xfId="5" applyFont="1" applyFill="1" applyBorder="1" applyAlignment="1"/>
    <xf numFmtId="0" fontId="45" fillId="30" borderId="0" xfId="5" applyFont="1" applyFill="1" applyBorder="1" applyAlignment="1">
      <alignment horizontal="right"/>
    </xf>
    <xf numFmtId="49" fontId="51" fillId="30" borderId="0" xfId="5" applyNumberFormat="1" applyFont="1" applyFill="1" applyBorder="1" applyAlignment="1">
      <alignment horizontal="right" vertical="center" wrapText="1"/>
    </xf>
    <xf numFmtId="0" fontId="51" fillId="30" borderId="0" xfId="5" applyFont="1" applyFill="1" applyBorder="1" applyAlignment="1">
      <alignment vertical="top"/>
    </xf>
    <xf numFmtId="0" fontId="35" fillId="30" borderId="0" xfId="5" applyFont="1" applyFill="1" applyBorder="1">
      <alignment wrapText="1"/>
    </xf>
    <xf numFmtId="0" fontId="35" fillId="30" borderId="0" xfId="5" applyFont="1" applyFill="1" applyBorder="1" applyAlignment="1"/>
    <xf numFmtId="49" fontId="51" fillId="30" borderId="0" xfId="5" applyNumberFormat="1" applyFont="1" applyFill="1" applyBorder="1" applyAlignment="1">
      <alignment horizontal="right" vertical="top" wrapText="1"/>
    </xf>
    <xf numFmtId="0" fontId="51" fillId="30" borderId="0" xfId="5" applyFont="1" applyFill="1" applyBorder="1" applyAlignment="1">
      <alignment horizontal="left" vertical="top" wrapText="1"/>
    </xf>
    <xf numFmtId="167" fontId="31" fillId="0" borderId="106" xfId="5" applyNumberFormat="1" applyFont="1" applyBorder="1" applyAlignment="1"/>
    <xf numFmtId="167" fontId="31" fillId="0" borderId="90" xfId="5" applyNumberFormat="1" applyFont="1" applyBorder="1" applyAlignment="1"/>
    <xf numFmtId="167" fontId="31" fillId="2" borderId="90" xfId="5" applyNumberFormat="1" applyFont="1" applyFill="1" applyBorder="1" applyAlignment="1"/>
    <xf numFmtId="167" fontId="31" fillId="2" borderId="54" xfId="5" applyNumberFormat="1" applyFont="1" applyFill="1" applyBorder="1" applyAlignment="1"/>
    <xf numFmtId="0" fontId="31" fillId="0" borderId="54" xfId="5" applyFont="1" applyBorder="1" applyAlignment="1">
      <alignment horizontal="center" vertical="center" wrapText="1"/>
    </xf>
    <xf numFmtId="0" fontId="31" fillId="0" borderId="90" xfId="5" applyFont="1" applyBorder="1" applyAlignment="1">
      <alignment horizontal="center" vertical="center" wrapText="1"/>
    </xf>
    <xf numFmtId="0" fontId="31" fillId="2" borderId="54" xfId="5" applyFont="1" applyFill="1" applyBorder="1" applyAlignment="1">
      <alignment horizontal="center" vertical="center" wrapText="1"/>
    </xf>
    <xf numFmtId="0" fontId="31" fillId="0" borderId="54" xfId="5" applyFont="1" applyFill="1" applyBorder="1" applyAlignment="1">
      <alignment vertical="center"/>
    </xf>
    <xf numFmtId="3" fontId="31" fillId="0" borderId="38" xfId="5" applyNumberFormat="1" applyFont="1" applyBorder="1" applyAlignment="1">
      <alignment vertical="center"/>
    </xf>
    <xf numFmtId="3" fontId="31" fillId="0" borderId="54" xfId="5" applyNumberFormat="1" applyFont="1" applyBorder="1" applyAlignment="1">
      <alignment vertical="center"/>
    </xf>
    <xf numFmtId="10" fontId="30" fillId="0" borderId="90" xfId="5" applyNumberFormat="1" applyFont="1" applyBorder="1" applyAlignment="1">
      <alignment vertical="center" wrapText="1"/>
    </xf>
    <xf numFmtId="0" fontId="31" fillId="0" borderId="90" xfId="5" applyFont="1" applyFill="1" applyBorder="1" applyAlignment="1">
      <alignment vertical="center"/>
    </xf>
    <xf numFmtId="3" fontId="31" fillId="0" borderId="108" xfId="5" applyNumberFormat="1" applyFont="1" applyBorder="1" applyAlignment="1">
      <alignment vertical="center"/>
    </xf>
    <xf numFmtId="0" fontId="31" fillId="0" borderId="54" xfId="5" applyFont="1" applyBorder="1" applyAlignment="1">
      <alignment vertical="center"/>
    </xf>
    <xf numFmtId="0" fontId="31" fillId="0" borderId="0" xfId="5" applyFont="1" applyAlignment="1">
      <alignment vertical="center" wrapText="1"/>
    </xf>
    <xf numFmtId="0" fontId="31" fillId="0" borderId="90" xfId="5" applyFont="1" applyBorder="1" applyAlignment="1">
      <alignment vertical="center" wrapText="1"/>
    </xf>
    <xf numFmtId="0" fontId="31" fillId="2" borderId="90" xfId="5" applyFont="1" applyFill="1" applyBorder="1" applyAlignment="1">
      <alignment vertical="center" wrapText="1"/>
    </xf>
    <xf numFmtId="0" fontId="31" fillId="2" borderId="54" xfId="5" applyFont="1" applyFill="1" applyBorder="1" applyAlignment="1">
      <alignment vertical="center" wrapText="1"/>
    </xf>
    <xf numFmtId="0" fontId="31" fillId="0" borderId="106" xfId="5" applyFont="1" applyBorder="1" applyAlignment="1">
      <alignment vertical="center" wrapText="1"/>
    </xf>
    <xf numFmtId="0" fontId="31" fillId="0" borderId="110" xfId="3" applyFont="1" applyBorder="1"/>
    <xf numFmtId="167" fontId="31" fillId="0" borderId="96" xfId="3" applyNumberFormat="1" applyFont="1" applyBorder="1" applyAlignment="1">
      <alignment horizontal="center" vertical="center"/>
    </xf>
    <xf numFmtId="167" fontId="31" fillId="0" borderId="97" xfId="3" applyNumberFormat="1" applyFont="1" applyBorder="1" applyAlignment="1">
      <alignment horizontal="center" vertical="center"/>
    </xf>
    <xf numFmtId="167" fontId="31" fillId="0" borderId="98" xfId="3" applyNumberFormat="1" applyFont="1" applyBorder="1" applyAlignment="1">
      <alignment horizontal="center" vertical="center"/>
    </xf>
    <xf numFmtId="167" fontId="31" fillId="0" borderId="99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center" wrapText="1"/>
    </xf>
    <xf numFmtId="0" fontId="31" fillId="0" borderId="97" xfId="3" applyFont="1" applyBorder="1" applyAlignment="1">
      <alignment horizontal="center" wrapText="1"/>
    </xf>
    <xf numFmtId="0" fontId="31" fillId="0" borderId="98" xfId="3" applyFont="1" applyBorder="1" applyAlignment="1">
      <alignment horizontal="center" wrapText="1"/>
    </xf>
    <xf numFmtId="0" fontId="31" fillId="0" borderId="99" xfId="3" applyFont="1" applyBorder="1" applyAlignment="1">
      <alignment horizontal="center" wrapText="1"/>
    </xf>
    <xf numFmtId="0" fontId="31" fillId="0" borderId="97" xfId="3" applyFont="1" applyBorder="1" applyAlignment="1">
      <alignment wrapText="1"/>
    </xf>
    <xf numFmtId="0" fontId="31" fillId="0" borderId="110" xfId="3" applyFont="1" applyBorder="1" applyAlignment="1">
      <alignment wrapText="1"/>
    </xf>
    <xf numFmtId="44" fontId="31" fillId="0" borderId="110" xfId="103" applyFont="1" applyBorder="1"/>
    <xf numFmtId="44" fontId="31" fillId="0" borderId="0" xfId="103" applyFont="1" applyAlignment="1"/>
    <xf numFmtId="44" fontId="31" fillId="0" borderId="97" xfId="103" applyFont="1" applyBorder="1"/>
    <xf numFmtId="44" fontId="31" fillId="0" borderId="112" xfId="103" applyFont="1" applyBorder="1" applyAlignment="1"/>
    <xf numFmtId="44" fontId="31" fillId="0" borderId="96" xfId="103" applyFont="1" applyBorder="1"/>
    <xf numFmtId="44" fontId="31" fillId="0" borderId="99" xfId="103" applyFont="1" applyBorder="1"/>
    <xf numFmtId="4" fontId="31" fillId="0" borderId="97" xfId="3" applyNumberFormat="1" applyFont="1" applyBorder="1"/>
    <xf numFmtId="4" fontId="31" fillId="0" borderId="99" xfId="3" applyNumberFormat="1" applyFont="1" applyBorder="1"/>
    <xf numFmtId="44" fontId="31" fillId="0" borderId="90" xfId="103" applyFont="1" applyBorder="1"/>
    <xf numFmtId="44" fontId="31" fillId="0" borderId="0" xfId="5" applyNumberFormat="1" applyFont="1">
      <alignment wrapText="1"/>
    </xf>
    <xf numFmtId="0" fontId="31" fillId="0" borderId="96" xfId="3" applyFont="1" applyBorder="1" applyAlignment="1">
      <alignment horizontal="center" vertical="center" wrapText="1"/>
    </xf>
    <xf numFmtId="0" fontId="31" fillId="0" borderId="96" xfId="3" applyFont="1" applyBorder="1" applyAlignment="1">
      <alignment vertical="center" wrapText="1"/>
    </xf>
    <xf numFmtId="0" fontId="31" fillId="0" borderId="97" xfId="3" applyFont="1" applyBorder="1" applyAlignment="1">
      <alignment horizontal="center" vertical="center" wrapText="1"/>
    </xf>
    <xf numFmtId="0" fontId="31" fillId="0" borderId="97" xfId="3" applyFont="1" applyBorder="1" applyAlignment="1">
      <alignment vertical="center" wrapText="1"/>
    </xf>
    <xf numFmtId="0" fontId="31" fillId="0" borderId="98" xfId="3" applyFont="1" applyBorder="1" applyAlignment="1">
      <alignment horizontal="center" vertical="center" wrapText="1"/>
    </xf>
    <xf numFmtId="0" fontId="31" fillId="0" borderId="98" xfId="3" applyFont="1" applyBorder="1" applyAlignment="1">
      <alignment vertical="center" wrapText="1"/>
    </xf>
    <xf numFmtId="0" fontId="31" fillId="0" borderId="99" xfId="3" applyFont="1" applyBorder="1" applyAlignment="1">
      <alignment horizontal="center" vertical="center" wrapText="1"/>
    </xf>
    <xf numFmtId="0" fontId="31" fillId="0" borderId="100" xfId="3" applyFont="1" applyBorder="1" applyAlignment="1">
      <alignment vertical="center" wrapText="1"/>
    </xf>
    <xf numFmtId="0" fontId="31" fillId="0" borderId="99" xfId="3" applyFont="1" applyBorder="1" applyAlignment="1">
      <alignment vertical="center" wrapText="1"/>
    </xf>
    <xf numFmtId="0" fontId="31" fillId="0" borderId="96" xfId="3" quotePrefix="1" applyFont="1" applyBorder="1" applyAlignment="1">
      <alignment horizontal="center" vertical="center" wrapText="1"/>
    </xf>
    <xf numFmtId="0" fontId="31" fillId="0" borderId="100" xfId="3" quotePrefix="1" applyFont="1" applyBorder="1" applyAlignment="1">
      <alignment horizontal="center" vertical="center" wrapText="1"/>
    </xf>
    <xf numFmtId="44" fontId="31" fillId="0" borderId="96" xfId="3" applyNumberFormat="1" applyFont="1" applyBorder="1" applyAlignment="1">
      <alignment vertical="center"/>
    </xf>
    <xf numFmtId="0" fontId="31" fillId="0" borderId="96" xfId="3" applyFont="1" applyBorder="1" applyAlignment="1">
      <alignment vertical="center"/>
    </xf>
    <xf numFmtId="44" fontId="31" fillId="0" borderId="0" xfId="103" applyFont="1" applyAlignment="1">
      <alignment vertical="center"/>
    </xf>
    <xf numFmtId="44" fontId="31" fillId="0" borderId="110" xfId="103" applyFont="1" applyBorder="1" applyAlignment="1">
      <alignment vertical="center"/>
    </xf>
    <xf numFmtId="0" fontId="31" fillId="0" borderId="97" xfId="3" applyFont="1" applyBorder="1" applyAlignment="1">
      <alignment vertical="center"/>
    </xf>
    <xf numFmtId="44" fontId="31" fillId="0" borderId="112" xfId="103" applyFont="1" applyBorder="1" applyAlignment="1">
      <alignment vertical="center"/>
    </xf>
    <xf numFmtId="44" fontId="31" fillId="0" borderId="97" xfId="103" applyFont="1" applyBorder="1" applyAlignment="1">
      <alignment vertical="center"/>
    </xf>
    <xf numFmtId="44" fontId="31" fillId="0" borderId="97" xfId="3" applyNumberFormat="1" applyFont="1" applyBorder="1" applyAlignment="1">
      <alignment vertical="center"/>
    </xf>
    <xf numFmtId="44" fontId="31" fillId="0" borderId="98" xfId="3" applyNumberFormat="1" applyFont="1" applyBorder="1" applyAlignment="1">
      <alignment vertical="center"/>
    </xf>
    <xf numFmtId="0" fontId="31" fillId="0" borderId="98" xfId="3" applyFont="1" applyBorder="1" applyAlignment="1">
      <alignment vertical="center"/>
    </xf>
    <xf numFmtId="44" fontId="31" fillId="0" borderId="99" xfId="3" applyNumberFormat="1" applyFont="1" applyBorder="1" applyAlignment="1">
      <alignment vertical="center"/>
    </xf>
    <xf numFmtId="0" fontId="31" fillId="0" borderId="99" xfId="3" applyFont="1" applyBorder="1" applyAlignment="1">
      <alignment vertical="center"/>
    </xf>
    <xf numFmtId="0" fontId="31" fillId="0" borderId="90" xfId="3" applyFont="1" applyBorder="1" applyAlignment="1">
      <alignment vertical="center"/>
    </xf>
    <xf numFmtId="44" fontId="31" fillId="0" borderId="96" xfId="103" applyFont="1" applyBorder="1" applyAlignment="1">
      <alignment vertical="center"/>
    </xf>
    <xf numFmtId="44" fontId="31" fillId="0" borderId="90" xfId="103" applyFont="1" applyBorder="1" applyAlignment="1">
      <alignment vertical="center"/>
    </xf>
    <xf numFmtId="3" fontId="31" fillId="0" borderId="90" xfId="3" applyNumberFormat="1" applyFont="1" applyBorder="1" applyAlignment="1">
      <alignment vertical="center"/>
    </xf>
    <xf numFmtId="0" fontId="31" fillId="0" borderId="110" xfId="3" applyFont="1" applyBorder="1" applyAlignment="1">
      <alignment horizontal="center" vertical="center"/>
    </xf>
    <xf numFmtId="3" fontId="31" fillId="0" borderId="110" xfId="3" applyNumberFormat="1" applyFont="1" applyBorder="1" applyAlignment="1">
      <alignment horizontal="center" vertical="center"/>
    </xf>
    <xf numFmtId="0" fontId="31" fillId="0" borderId="97" xfId="3" applyFont="1" applyBorder="1" applyAlignment="1">
      <alignment horizontal="center" vertical="center"/>
    </xf>
    <xf numFmtId="3" fontId="31" fillId="0" borderId="97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left" vertical="center" wrapText="1"/>
    </xf>
    <xf numFmtId="0" fontId="31" fillId="0" borderId="97" xfId="3" applyFont="1" applyBorder="1" applyAlignment="1">
      <alignment horizontal="left" vertical="center" wrapText="1"/>
    </xf>
    <xf numFmtId="0" fontId="31" fillId="0" borderId="98" xfId="3" applyFont="1" applyBorder="1" applyAlignment="1">
      <alignment horizontal="left" vertical="center" wrapText="1"/>
    </xf>
    <xf numFmtId="4" fontId="31" fillId="0" borderId="106" xfId="3" applyNumberFormat="1" applyFont="1" applyBorder="1"/>
    <xf numFmtId="0" fontId="3" fillId="0" borderId="106" xfId="2" applyFill="1" applyBorder="1"/>
    <xf numFmtId="2" fontId="48" fillId="0" borderId="108" xfId="1" applyNumberFormat="1" applyFont="1" applyBorder="1" applyAlignment="1">
      <alignment horizontal="center" vertical="center"/>
    </xf>
    <xf numFmtId="2" fontId="3" fillId="0" borderId="106" xfId="2" applyNumberFormat="1" applyFill="1" applyBorder="1" applyAlignment="1">
      <alignment horizontal="center" vertical="center"/>
    </xf>
    <xf numFmtId="0" fontId="29" fillId="0" borderId="0" xfId="2" applyFont="1" applyAlignment="1"/>
    <xf numFmtId="44" fontId="0" fillId="0" borderId="0" xfId="103" applyFont="1"/>
    <xf numFmtId="44" fontId="29" fillId="0" borderId="0" xfId="103" applyFont="1" applyAlignment="1"/>
    <xf numFmtId="44" fontId="5" fillId="0" borderId="0" xfId="103" applyFont="1" applyFill="1" applyAlignment="1"/>
    <xf numFmtId="0" fontId="5" fillId="0" borderId="0" xfId="3" applyFont="1" applyFill="1" applyAlignment="1">
      <alignment horizontal="center"/>
    </xf>
    <xf numFmtId="0" fontId="54" fillId="0" borderId="0" xfId="3" applyFont="1" applyFill="1" applyAlignment="1"/>
    <xf numFmtId="2" fontId="6" fillId="0" borderId="110" xfId="2" applyNumberFormat="1" applyFont="1" applyBorder="1" applyAlignment="1">
      <alignment horizontal="center" vertical="center" wrapText="1"/>
    </xf>
    <xf numFmtId="43" fontId="36" fillId="0" borderId="85" xfId="1" applyNumberFormat="1" applyFont="1" applyFill="1" applyBorder="1" applyAlignment="1">
      <alignment horizontal="right" vertical="center"/>
    </xf>
    <xf numFmtId="43" fontId="36" fillId="0" borderId="3" xfId="1" applyNumberFormat="1" applyFont="1" applyBorder="1" applyAlignment="1">
      <alignment horizontal="center" vertical="center" wrapText="1"/>
    </xf>
    <xf numFmtId="4" fontId="31" fillId="0" borderId="0" xfId="1" applyNumberFormat="1" applyFont="1" applyBorder="1" applyAlignment="1">
      <alignment horizontal="center" vertical="center"/>
    </xf>
    <xf numFmtId="3" fontId="31" fillId="0" borderId="3" xfId="1" applyNumberFormat="1" applyFont="1" applyBorder="1" applyAlignment="1">
      <alignment horizontal="center" vertical="center"/>
    </xf>
    <xf numFmtId="43" fontId="36" fillId="0" borderId="85" xfId="1" applyNumberFormat="1" applyFont="1" applyBorder="1" applyAlignment="1">
      <alignment horizontal="right" vertical="center"/>
    </xf>
    <xf numFmtId="43" fontId="36" fillId="0" borderId="0" xfId="1" applyNumberFormat="1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53" fillId="0" borderId="0" xfId="0" applyFont="1" applyAlignment="1">
      <alignment horizontal="center"/>
    </xf>
    <xf numFmtId="43" fontId="33" fillId="26" borderId="81" xfId="1" applyNumberFormat="1" applyFont="1" applyFill="1" applyBorder="1" applyAlignment="1">
      <alignment horizontal="center" vertical="center" wrapText="1"/>
    </xf>
    <xf numFmtId="43" fontId="33" fillId="26" borderId="82" xfId="1" applyNumberFormat="1" applyFont="1" applyFill="1" applyBorder="1" applyAlignment="1">
      <alignment horizontal="center" vertical="center" wrapText="1"/>
    </xf>
    <xf numFmtId="43" fontId="33" fillId="26" borderId="83" xfId="1" applyNumberFormat="1" applyFont="1" applyFill="1" applyBorder="1" applyAlignment="1">
      <alignment horizontal="center" vertical="center" wrapText="1"/>
    </xf>
    <xf numFmtId="43" fontId="33" fillId="26" borderId="84" xfId="1" applyNumberFormat="1" applyFont="1" applyFill="1" applyBorder="1" applyAlignment="1">
      <alignment horizontal="center" vertical="center" wrapText="1"/>
    </xf>
    <xf numFmtId="43" fontId="33" fillId="26" borderId="79" xfId="1" applyNumberFormat="1" applyFont="1" applyFill="1" applyBorder="1" applyAlignment="1">
      <alignment horizontal="center" vertical="center" wrapText="1"/>
    </xf>
    <xf numFmtId="43" fontId="33" fillId="26" borderId="80" xfId="1" applyNumberFormat="1" applyFont="1" applyFill="1" applyBorder="1" applyAlignment="1">
      <alignment horizontal="center" vertical="center" wrapText="1"/>
    </xf>
    <xf numFmtId="43" fontId="33" fillId="26" borderId="64" xfId="1" applyNumberFormat="1" applyFont="1" applyFill="1" applyBorder="1" applyAlignment="1">
      <alignment horizontal="center" vertical="center" wrapText="1"/>
    </xf>
    <xf numFmtId="43" fontId="33" fillId="26" borderId="77" xfId="1" applyNumberFormat="1" applyFont="1" applyFill="1" applyBorder="1" applyAlignment="1">
      <alignment horizontal="center" vertical="center" wrapText="1"/>
    </xf>
    <xf numFmtId="43" fontId="33" fillId="26" borderId="78" xfId="1" applyNumberFormat="1" applyFont="1" applyFill="1" applyBorder="1" applyAlignment="1">
      <alignment horizontal="center" vertical="center" wrapText="1"/>
    </xf>
    <xf numFmtId="43" fontId="33" fillId="26" borderId="85" xfId="1" applyNumberFormat="1" applyFont="1" applyFill="1" applyBorder="1" applyAlignment="1">
      <alignment horizontal="left" vertical="center" wrapText="1"/>
    </xf>
    <xf numFmtId="43" fontId="33" fillId="26" borderId="0" xfId="1" applyNumberFormat="1" applyFont="1" applyFill="1" applyBorder="1" applyAlignment="1">
      <alignment horizontal="left" vertical="center" wrapText="1"/>
    </xf>
    <xf numFmtId="43" fontId="33" fillId="26" borderId="3" xfId="1" applyNumberFormat="1" applyFont="1" applyFill="1" applyBorder="1" applyAlignment="1">
      <alignment horizontal="left" vertical="center" wrapText="1"/>
    </xf>
    <xf numFmtId="3" fontId="33" fillId="26" borderId="106" xfId="1" applyNumberFormat="1" applyFont="1" applyFill="1" applyBorder="1" applyAlignment="1">
      <alignment horizontal="center" vertical="center" wrapText="1"/>
    </xf>
    <xf numFmtId="3" fontId="33" fillId="26" borderId="108" xfId="1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 wrapText="1"/>
    </xf>
    <xf numFmtId="0" fontId="31" fillId="2" borderId="65" xfId="5" applyFont="1" applyFill="1" applyBorder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/>
    </xf>
    <xf numFmtId="0" fontId="31" fillId="2" borderId="65" xfId="5" applyFont="1" applyFill="1" applyBorder="1" applyAlignment="1">
      <alignment horizontal="center" vertical="center"/>
    </xf>
    <xf numFmtId="0" fontId="31" fillId="2" borderId="91" xfId="5" applyFont="1" applyFill="1" applyBorder="1" applyAlignment="1">
      <alignment horizontal="center" vertical="center" wrapText="1"/>
    </xf>
    <xf numFmtId="0" fontId="31" fillId="2" borderId="93" xfId="5" applyFont="1" applyFill="1" applyBorder="1" applyAlignment="1">
      <alignment horizontal="center" vertical="center" wrapText="1"/>
    </xf>
    <xf numFmtId="0" fontId="29" fillId="0" borderId="58" xfId="5" applyFont="1" applyFill="1" applyBorder="1" applyAlignment="1">
      <alignment horizontal="center" vertical="center" wrapText="1"/>
    </xf>
    <xf numFmtId="0" fontId="29" fillId="0" borderId="53" xfId="5" applyFont="1" applyFill="1" applyBorder="1" applyAlignment="1">
      <alignment horizontal="center" vertical="center" wrapText="1"/>
    </xf>
    <xf numFmtId="0" fontId="29" fillId="0" borderId="59" xfId="5" applyFont="1" applyFill="1" applyBorder="1" applyAlignment="1">
      <alignment horizontal="center" vertical="center" wrapText="1"/>
    </xf>
    <xf numFmtId="0" fontId="29" fillId="0" borderId="39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  <xf numFmtId="0" fontId="29" fillId="0" borderId="64" xfId="5" applyFont="1" applyFill="1" applyBorder="1" applyAlignment="1">
      <alignment horizontal="center" vertical="center" wrapText="1"/>
    </xf>
    <xf numFmtId="0" fontId="29" fillId="0" borderId="2" xfId="5" applyFont="1" applyFill="1" applyBorder="1" applyAlignment="1">
      <alignment horizontal="center" vertical="center" wrapText="1"/>
    </xf>
    <xf numFmtId="0" fontId="29" fillId="0" borderId="4" xfId="5" applyFont="1" applyFill="1" applyBorder="1" applyAlignment="1">
      <alignment horizontal="center" vertical="center" wrapText="1"/>
    </xf>
    <xf numFmtId="0" fontId="29" fillId="0" borderId="54" xfId="5" applyFont="1" applyFill="1" applyBorder="1" applyAlignment="1">
      <alignment horizontal="center"/>
    </xf>
    <xf numFmtId="0" fontId="29" fillId="0" borderId="94" xfId="5" applyFont="1" applyFill="1" applyBorder="1" applyAlignment="1">
      <alignment horizontal="center" vertical="center"/>
    </xf>
    <xf numFmtId="0" fontId="29" fillId="0" borderId="63" xfId="5" applyFont="1" applyFill="1" applyBorder="1" applyAlignment="1">
      <alignment horizontal="center" vertical="center"/>
    </xf>
    <xf numFmtId="0" fontId="29" fillId="0" borderId="87" xfId="5" applyFont="1" applyFill="1" applyBorder="1" applyAlignment="1">
      <alignment horizontal="center" vertical="center"/>
    </xf>
    <xf numFmtId="0" fontId="29" fillId="0" borderId="55" xfId="5" applyFont="1" applyFill="1" applyBorder="1" applyAlignment="1">
      <alignment horizontal="center" vertical="center" wrapText="1"/>
    </xf>
    <xf numFmtId="0" fontId="29" fillId="0" borderId="63" xfId="5" applyFont="1" applyFill="1" applyBorder="1" applyAlignment="1">
      <alignment horizontal="center" vertical="center" wrapText="1"/>
    </xf>
    <xf numFmtId="0" fontId="29" fillId="0" borderId="38" xfId="5" applyFont="1" applyFill="1" applyBorder="1" applyAlignment="1">
      <alignment horizontal="center" vertical="center" wrapText="1"/>
    </xf>
    <xf numFmtId="0" fontId="31" fillId="2" borderId="54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left" shrinkToFit="1"/>
    </xf>
    <xf numFmtId="0" fontId="31" fillId="2" borderId="62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left" wrapText="1"/>
    </xf>
    <xf numFmtId="0" fontId="31" fillId="2" borderId="62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center" wrapText="1" shrinkToFit="1"/>
    </xf>
    <xf numFmtId="0" fontId="31" fillId="2" borderId="62" xfId="5" applyFont="1" applyFill="1" applyBorder="1" applyAlignment="1">
      <alignment horizontal="center" wrapText="1" shrinkToFit="1"/>
    </xf>
    <xf numFmtId="0" fontId="31" fillId="2" borderId="65" xfId="5" applyFont="1" applyFill="1" applyBorder="1" applyAlignment="1">
      <alignment horizontal="center" wrapText="1" shrinkToFit="1"/>
    </xf>
    <xf numFmtId="0" fontId="31" fillId="2" borderId="52" xfId="5" applyFont="1" applyFill="1" applyBorder="1" applyAlignment="1">
      <alignment horizontal="center"/>
    </xf>
    <xf numFmtId="0" fontId="31" fillId="2" borderId="62" xfId="5" applyFont="1" applyFill="1" applyBorder="1" applyAlignment="1">
      <alignment horizontal="center"/>
    </xf>
    <xf numFmtId="0" fontId="31" fillId="2" borderId="65" xfId="5" applyFont="1" applyFill="1" applyBorder="1" applyAlignment="1">
      <alignment horizontal="center"/>
    </xf>
    <xf numFmtId="0" fontId="31" fillId="2" borderId="95" xfId="5" applyFont="1" applyFill="1" applyBorder="1" applyAlignment="1">
      <alignment horizontal="center" vertical="center"/>
    </xf>
    <xf numFmtId="0" fontId="31" fillId="2" borderId="89" xfId="5" applyFont="1" applyFill="1" applyBorder="1" applyAlignment="1">
      <alignment horizontal="center" vertical="center"/>
    </xf>
    <xf numFmtId="0" fontId="31" fillId="2" borderId="85" xfId="5" applyFont="1" applyFill="1" applyBorder="1" applyAlignment="1">
      <alignment horizontal="center" vertical="center"/>
    </xf>
    <xf numFmtId="0" fontId="31" fillId="2" borderId="3" xfId="5" applyFont="1" applyFill="1" applyBorder="1" applyAlignment="1">
      <alignment horizontal="center" vertical="center"/>
    </xf>
    <xf numFmtId="0" fontId="31" fillId="2" borderId="64" xfId="5" applyFont="1" applyFill="1" applyBorder="1" applyAlignment="1">
      <alignment horizontal="center" vertical="center"/>
    </xf>
    <xf numFmtId="0" fontId="31" fillId="2" borderId="78" xfId="5" applyFont="1" applyFill="1" applyBorder="1" applyAlignment="1">
      <alignment horizontal="center" vertical="center"/>
    </xf>
    <xf numFmtId="0" fontId="31" fillId="2" borderId="58" xfId="5" applyFont="1" applyFill="1" applyBorder="1" applyAlignment="1">
      <alignment horizontal="left" shrinkToFit="1"/>
    </xf>
    <xf numFmtId="0" fontId="31" fillId="2" borderId="53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center" wrapText="1"/>
    </xf>
    <xf numFmtId="0" fontId="31" fillId="2" borderId="62" xfId="5" applyFont="1" applyFill="1" applyBorder="1" applyAlignment="1">
      <alignment horizontal="center" wrapText="1"/>
    </xf>
    <xf numFmtId="0" fontId="31" fillId="2" borderId="65" xfId="5" applyFont="1" applyFill="1" applyBorder="1" applyAlignment="1">
      <alignment horizontal="center" wrapText="1"/>
    </xf>
    <xf numFmtId="0" fontId="31" fillId="2" borderId="64" xfId="5" applyFont="1" applyFill="1" applyBorder="1" applyAlignment="1">
      <alignment horizontal="center"/>
    </xf>
    <xf numFmtId="0" fontId="31" fillId="2" borderId="2" xfId="5" applyFont="1" applyFill="1" applyBorder="1" applyAlignment="1">
      <alignment horizontal="center"/>
    </xf>
    <xf numFmtId="0" fontId="31" fillId="2" borderId="4" xfId="5" applyFont="1" applyFill="1" applyBorder="1" applyAlignment="1">
      <alignment horizontal="center"/>
    </xf>
    <xf numFmtId="0" fontId="31" fillId="2" borderId="52" xfId="5" applyFont="1" applyFill="1" applyBorder="1" applyAlignment="1"/>
    <xf numFmtId="0" fontId="31" fillId="2" borderId="62" xfId="5" applyFont="1" applyFill="1" applyBorder="1" applyAlignment="1"/>
    <xf numFmtId="0" fontId="29" fillId="0" borderId="55" xfId="5" applyFont="1" applyFill="1" applyBorder="1" applyAlignment="1">
      <alignment horizontal="center"/>
    </xf>
    <xf numFmtId="0" fontId="29" fillId="0" borderId="63" xfId="5" applyFont="1" applyFill="1" applyBorder="1" applyAlignment="1">
      <alignment horizontal="center"/>
    </xf>
    <xf numFmtId="0" fontId="29" fillId="0" borderId="38" xfId="5" applyFont="1" applyFill="1" applyBorder="1" applyAlignment="1">
      <alignment horizontal="center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/>
    </xf>
    <xf numFmtId="0" fontId="29" fillId="26" borderId="73" xfId="4" applyFont="1" applyFill="1" applyBorder="1" applyAlignment="1">
      <alignment horizontal="center" vertical="center"/>
    </xf>
    <xf numFmtId="0" fontId="29" fillId="26" borderId="68" xfId="4" applyFont="1" applyFill="1" applyBorder="1" applyAlignment="1">
      <alignment horizontal="center" vertical="center"/>
    </xf>
    <xf numFmtId="0" fontId="29" fillId="0" borderId="14" xfId="4" applyFont="1" applyFill="1" applyBorder="1" applyAlignment="1">
      <alignment horizontal="center" vertical="center" wrapText="1"/>
    </xf>
    <xf numFmtId="0" fontId="29" fillId="0" borderId="74" xfId="4" applyFont="1" applyFill="1" applyBorder="1" applyAlignment="1">
      <alignment horizontal="center" vertical="center" wrapText="1"/>
    </xf>
    <xf numFmtId="0" fontId="29" fillId="0" borderId="75" xfId="4" applyFont="1" applyFill="1" applyBorder="1" applyAlignment="1">
      <alignment horizontal="center" vertical="center" wrapText="1"/>
    </xf>
    <xf numFmtId="0" fontId="40" fillId="29" borderId="28" xfId="0" applyFont="1" applyFill="1" applyBorder="1" applyAlignment="1">
      <alignment horizontal="left" wrapText="1"/>
    </xf>
    <xf numFmtId="0" fontId="40" fillId="29" borderId="0" xfId="0" applyFont="1" applyFill="1" applyBorder="1" applyAlignment="1">
      <alignment horizontal="left" wrapText="1"/>
    </xf>
    <xf numFmtId="0" fontId="36" fillId="0" borderId="60" xfId="0" applyFont="1" applyBorder="1" applyAlignment="1">
      <alignment horizontal="left" vertical="center"/>
    </xf>
    <xf numFmtId="0" fontId="36" fillId="0" borderId="60" xfId="0" applyFont="1" applyFill="1" applyBorder="1" applyAlignment="1">
      <alignment horizontal="left" vertical="center"/>
    </xf>
    <xf numFmtId="0" fontId="29" fillId="26" borderId="59" xfId="4" applyFont="1" applyFill="1" applyBorder="1" applyAlignment="1">
      <alignment horizontal="center" vertical="center" wrapText="1"/>
    </xf>
    <xf numFmtId="0" fontId="29" fillId="26" borderId="4" xfId="4" applyFont="1" applyFill="1" applyBorder="1" applyAlignment="1">
      <alignment horizontal="center" vertical="center" wrapText="1"/>
    </xf>
    <xf numFmtId="0" fontId="29" fillId="26" borderId="56" xfId="4" applyFont="1" applyFill="1" applyBorder="1" applyAlignment="1">
      <alignment horizontal="center" vertical="center" wrapText="1"/>
    </xf>
    <xf numFmtId="0" fontId="29" fillId="26" borderId="12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29" fillId="26" borderId="27" xfId="4" applyFont="1" applyFill="1" applyBorder="1" applyAlignment="1">
      <alignment horizontal="center" vertical="center" wrapText="1"/>
    </xf>
    <xf numFmtId="0" fontId="29" fillId="26" borderId="72" xfId="4" applyFont="1" applyFill="1" applyBorder="1" applyAlignment="1">
      <alignment horizontal="center" vertical="center" wrapText="1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76" xfId="4" applyFont="1" applyFill="1" applyBorder="1" applyAlignment="1">
      <alignment horizontal="center" vertical="center" wrapText="1"/>
    </xf>
    <xf numFmtId="0" fontId="29" fillId="26" borderId="39" xfId="4" applyFont="1" applyFill="1" applyBorder="1" applyAlignment="1">
      <alignment horizontal="center" vertical="center" wrapText="1"/>
    </xf>
    <xf numFmtId="0" fontId="29" fillId="26" borderId="64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29" fillId="26" borderId="0" xfId="4" applyFont="1" applyFill="1" applyBorder="1" applyAlignment="1">
      <alignment horizontal="center" vertical="center" wrapText="1"/>
    </xf>
    <xf numFmtId="0" fontId="29" fillId="26" borderId="29" xfId="4" applyFont="1" applyFill="1" applyBorder="1" applyAlignment="1">
      <alignment horizontal="center" vertical="center" wrapText="1"/>
    </xf>
    <xf numFmtId="0" fontId="31" fillId="3" borderId="69" xfId="0" applyFont="1" applyFill="1" applyBorder="1" applyAlignment="1" applyProtection="1">
      <alignment vertical="center" wrapText="1"/>
    </xf>
    <xf numFmtId="0" fontId="31" fillId="3" borderId="57" xfId="0" applyFont="1" applyFill="1" applyBorder="1" applyAlignment="1" applyProtection="1">
      <alignment vertical="center" wrapText="1"/>
    </xf>
    <xf numFmtId="0" fontId="31" fillId="3" borderId="70" xfId="0" applyFont="1" applyFill="1" applyBorder="1" applyAlignment="1" applyProtection="1">
      <alignment vertical="center" wrapText="1"/>
    </xf>
    <xf numFmtId="0" fontId="31" fillId="3" borderId="13" xfId="0" applyFont="1" applyFill="1" applyBorder="1" applyAlignment="1" applyProtection="1">
      <alignment vertical="center" wrapText="1"/>
    </xf>
    <xf numFmtId="0" fontId="28" fillId="2" borderId="16" xfId="4" applyFont="1" applyFill="1" applyBorder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6" borderId="71" xfId="4" applyFont="1" applyFill="1" applyBorder="1" applyAlignment="1">
      <alignment horizontal="center" vertical="center" wrapText="1"/>
    </xf>
    <xf numFmtId="0" fontId="29" fillId="26" borderId="3" xfId="4" applyFont="1" applyFill="1" applyBorder="1" applyAlignment="1">
      <alignment horizontal="center" vertical="center" wrapText="1"/>
    </xf>
    <xf numFmtId="0" fontId="29" fillId="26" borderId="66" xfId="4" applyFont="1" applyFill="1" applyBorder="1" applyAlignment="1">
      <alignment horizontal="center" vertical="center" wrapText="1"/>
    </xf>
    <xf numFmtId="0" fontId="29" fillId="26" borderId="55" xfId="4" applyFont="1" applyFill="1" applyBorder="1" applyAlignment="1">
      <alignment horizontal="center" vertical="center" wrapText="1"/>
    </xf>
    <xf numFmtId="0" fontId="25" fillId="0" borderId="0" xfId="4" applyFont="1" applyBorder="1" applyAlignment="1">
      <alignment horizontal="left"/>
    </xf>
    <xf numFmtId="0" fontId="28" fillId="2" borderId="15" xfId="4" applyFont="1" applyFill="1" applyBorder="1" applyAlignment="1">
      <alignment horizontal="left" vertical="center" wrapText="1"/>
    </xf>
    <xf numFmtId="0" fontId="29" fillId="26" borderId="5" xfId="4" applyFont="1" applyFill="1" applyBorder="1" applyAlignment="1">
      <alignment horizontal="center" vertical="center" wrapText="1"/>
    </xf>
    <xf numFmtId="0" fontId="29" fillId="26" borderId="67" xfId="4" applyFont="1" applyFill="1" applyBorder="1" applyAlignment="1">
      <alignment horizontal="center" vertical="center" wrapText="1"/>
    </xf>
    <xf numFmtId="0" fontId="29" fillId="26" borderId="26" xfId="4" applyFont="1" applyFill="1" applyBorder="1" applyAlignment="1">
      <alignment horizontal="center" vertical="center"/>
    </xf>
    <xf numFmtId="0" fontId="29" fillId="26" borderId="38" xfId="4" applyFont="1" applyFill="1" applyBorder="1" applyAlignment="1">
      <alignment horizontal="center" vertical="center"/>
    </xf>
    <xf numFmtId="0" fontId="35" fillId="2" borderId="69" xfId="4" applyFont="1" applyFill="1" applyBorder="1" applyAlignment="1">
      <alignment vertical="center" wrapText="1"/>
    </xf>
    <xf numFmtId="0" fontId="35" fillId="2" borderId="57" xfId="4" applyFont="1" applyFill="1" applyBorder="1" applyAlignment="1">
      <alignment vertical="center" wrapText="1"/>
    </xf>
    <xf numFmtId="0" fontId="35" fillId="2" borderId="69" xfId="4" applyFont="1" applyFill="1" applyBorder="1" applyAlignment="1">
      <alignment horizontal="left" vertical="center" wrapText="1"/>
    </xf>
    <xf numFmtId="0" fontId="35" fillId="2" borderId="57" xfId="4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29" fillId="28" borderId="90" xfId="3" applyFont="1" applyFill="1" applyBorder="1" applyAlignment="1">
      <alignment horizontal="center" vertical="center" wrapText="1"/>
    </xf>
    <xf numFmtId="0" fontId="29" fillId="28" borderId="90" xfId="3" applyFont="1" applyFill="1" applyBorder="1" applyAlignment="1">
      <alignment horizontal="center" vertical="center"/>
    </xf>
    <xf numFmtId="0" fontId="29" fillId="28" borderId="91" xfId="3" applyFont="1" applyFill="1" applyBorder="1" applyAlignment="1">
      <alignment horizontal="center" vertical="center"/>
    </xf>
    <xf numFmtId="0" fontId="29" fillId="28" borderId="93" xfId="3" applyFont="1" applyFill="1" applyBorder="1" applyAlignment="1">
      <alignment horizontal="center" vertical="center"/>
    </xf>
    <xf numFmtId="0" fontId="29" fillId="0" borderId="111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104" xfId="3" quotePrefix="1" applyFont="1" applyBorder="1" applyAlignment="1">
      <alignment horizontal="center"/>
    </xf>
    <xf numFmtId="0" fontId="29" fillId="0" borderId="0" xfId="3" quotePrefix="1" applyFont="1" applyBorder="1" applyAlignment="1">
      <alignment horizontal="center"/>
    </xf>
    <xf numFmtId="0" fontId="29" fillId="28" borderId="106" xfId="3" applyFont="1" applyFill="1" applyBorder="1" applyAlignment="1">
      <alignment horizontal="center" vertical="center" wrapText="1"/>
    </xf>
    <xf numFmtId="0" fontId="29" fillId="28" borderId="110" xfId="3" applyFont="1" applyFill="1" applyBorder="1" applyAlignment="1">
      <alignment horizontal="center" vertical="center" wrapText="1"/>
    </xf>
    <xf numFmtId="0" fontId="29" fillId="28" borderId="107" xfId="3" applyFont="1" applyFill="1" applyBorder="1" applyAlignment="1">
      <alignment horizontal="center" vertical="center" wrapText="1"/>
    </xf>
    <xf numFmtId="0" fontId="29" fillId="28" borderId="92" xfId="3" applyFont="1" applyFill="1" applyBorder="1" applyAlignment="1">
      <alignment horizontal="center" vertical="center"/>
    </xf>
    <xf numFmtId="0" fontId="29" fillId="28" borderId="109" xfId="3" applyFont="1" applyFill="1" applyBorder="1" applyAlignment="1">
      <alignment horizontal="center" vertical="center"/>
    </xf>
    <xf numFmtId="0" fontId="29" fillId="28" borderId="88" xfId="3" applyFont="1" applyFill="1" applyBorder="1" applyAlignment="1">
      <alignment horizontal="center" vertical="center"/>
    </xf>
    <xf numFmtId="0" fontId="29" fillId="28" borderId="89" xfId="3" applyFont="1" applyFill="1" applyBorder="1" applyAlignment="1">
      <alignment horizontal="center" vertical="center"/>
    </xf>
    <xf numFmtId="0" fontId="29" fillId="28" borderId="105" xfId="3" applyFont="1" applyFill="1" applyBorder="1" applyAlignment="1">
      <alignment horizontal="center" vertical="center"/>
    </xf>
    <xf numFmtId="0" fontId="29" fillId="28" borderId="77" xfId="3" applyFont="1" applyFill="1" applyBorder="1" applyAlignment="1">
      <alignment horizontal="center" vertical="center"/>
    </xf>
    <xf numFmtId="0" fontId="29" fillId="28" borderId="78" xfId="3" applyFont="1" applyFill="1" applyBorder="1" applyAlignment="1">
      <alignment horizontal="center" vertical="center"/>
    </xf>
    <xf numFmtId="0" fontId="29" fillId="28" borderId="106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justify"/>
    </xf>
    <xf numFmtId="0" fontId="29" fillId="28" borderId="108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center" wrapText="1"/>
    </xf>
    <xf numFmtId="0" fontId="29" fillId="28" borderId="108" xfId="3" applyFont="1" applyFill="1" applyBorder="1" applyAlignment="1">
      <alignment horizontal="center" vertical="center" wrapText="1"/>
    </xf>
    <xf numFmtId="0" fontId="29" fillId="28" borderId="109" xfId="3" applyFont="1" applyFill="1" applyBorder="1" applyAlignment="1">
      <alignment horizontal="center" vertical="center" wrapText="1"/>
    </xf>
    <xf numFmtId="0" fontId="29" fillId="28" borderId="89" xfId="3" applyFont="1" applyFill="1" applyBorder="1" applyAlignment="1">
      <alignment horizontal="center" vertical="center" wrapText="1"/>
    </xf>
    <xf numFmtId="0" fontId="29" fillId="28" borderId="105" xfId="3" applyFont="1" applyFill="1" applyBorder="1" applyAlignment="1">
      <alignment horizontal="center" vertical="center" wrapText="1"/>
    </xf>
    <xf numFmtId="0" fontId="29" fillId="28" borderId="78" xfId="3" applyFont="1" applyFill="1" applyBorder="1" applyAlignment="1">
      <alignment horizontal="center" vertical="center" wrapText="1"/>
    </xf>
    <xf numFmtId="0" fontId="29" fillId="0" borderId="92" xfId="3" quotePrefix="1" applyFont="1" applyBorder="1" applyAlignment="1">
      <alignment horizontal="center"/>
    </xf>
    <xf numFmtId="0" fontId="29" fillId="28" borderId="90" xfId="3" applyFont="1" applyFill="1" applyBorder="1" applyAlignment="1">
      <alignment horizontal="center" vertical="justify"/>
    </xf>
  </cellXfs>
  <cellStyles count="104">
    <cellStyle name="20% - Énfasis1 2" xfId="25" xr:uid="{00000000-0005-0000-0000-000000000000}"/>
    <cellStyle name="20% - Énfasis2 2" xfId="26" xr:uid="{00000000-0005-0000-0000-000001000000}"/>
    <cellStyle name="20% - Énfasis3 2" xfId="27" xr:uid="{00000000-0005-0000-0000-000002000000}"/>
    <cellStyle name="20% - Énfasis4 2" xfId="28" xr:uid="{00000000-0005-0000-0000-000003000000}"/>
    <cellStyle name="20% - Énfasis5 2" xfId="29" xr:uid="{00000000-0005-0000-0000-000004000000}"/>
    <cellStyle name="20% - Énfasis6 2" xfId="30" xr:uid="{00000000-0005-0000-0000-000005000000}"/>
    <cellStyle name="40% - Énfasis1 2" xfId="31" xr:uid="{00000000-0005-0000-0000-000006000000}"/>
    <cellStyle name="40% - Énfasis2 2" xfId="32" xr:uid="{00000000-0005-0000-0000-000007000000}"/>
    <cellStyle name="40% - Énfasis3 2" xfId="33" xr:uid="{00000000-0005-0000-0000-000008000000}"/>
    <cellStyle name="40% - Énfasis4 2" xfId="34" xr:uid="{00000000-0005-0000-0000-000009000000}"/>
    <cellStyle name="40% - Énfasis5 2" xfId="35" xr:uid="{00000000-0005-0000-0000-00000A000000}"/>
    <cellStyle name="40% - Énfasis6 2" xfId="36" xr:uid="{00000000-0005-0000-0000-00000B000000}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a 2" xfId="43" xr:uid="{00000000-0005-0000-0000-000012000000}"/>
    <cellStyle name="Cálculo 2" xfId="44" xr:uid="{00000000-0005-0000-0000-000013000000}"/>
    <cellStyle name="Cálculo 3" xfId="82" xr:uid="{00000000-0005-0000-0000-000014000000}"/>
    <cellStyle name="Cálculo 4" xfId="96" xr:uid="{00000000-0005-0000-0000-000015000000}"/>
    <cellStyle name="Cálculo 5" xfId="81" xr:uid="{00000000-0005-0000-0000-000016000000}"/>
    <cellStyle name="Cálculo 6" xfId="98" xr:uid="{00000000-0005-0000-0000-000017000000}"/>
    <cellStyle name="Cálculo 7" xfId="83" xr:uid="{00000000-0005-0000-0000-000018000000}"/>
    <cellStyle name="Celda de comprobación 2" xfId="45" xr:uid="{00000000-0005-0000-0000-000019000000}"/>
    <cellStyle name="Celda vinculada 2" xfId="46" xr:uid="{00000000-0005-0000-0000-00001A000000}"/>
    <cellStyle name="Encabezado 4 2" xfId="47" xr:uid="{00000000-0005-0000-0000-00001B000000}"/>
    <cellStyle name="Énfasis1 2" xfId="48" xr:uid="{00000000-0005-0000-0000-00001C000000}"/>
    <cellStyle name="Énfasis2 2" xfId="49" xr:uid="{00000000-0005-0000-0000-00001D000000}"/>
    <cellStyle name="Énfasis3 2" xfId="50" xr:uid="{00000000-0005-0000-0000-00001E000000}"/>
    <cellStyle name="Énfasis4 2" xfId="51" xr:uid="{00000000-0005-0000-0000-00001F000000}"/>
    <cellStyle name="Énfasis5 2" xfId="52" xr:uid="{00000000-0005-0000-0000-000020000000}"/>
    <cellStyle name="Énfasis6 2" xfId="53" xr:uid="{00000000-0005-0000-0000-000021000000}"/>
    <cellStyle name="Entrada 2" xfId="54" xr:uid="{00000000-0005-0000-0000-000022000000}"/>
    <cellStyle name="Entrada 3" xfId="85" xr:uid="{00000000-0005-0000-0000-000023000000}"/>
    <cellStyle name="Entrada 4" xfId="87" xr:uid="{00000000-0005-0000-0000-000024000000}"/>
    <cellStyle name="Entrada 5" xfId="97" xr:uid="{00000000-0005-0000-0000-000025000000}"/>
    <cellStyle name="Entrada 6" xfId="92" xr:uid="{00000000-0005-0000-0000-000026000000}"/>
    <cellStyle name="Entrada 7" xfId="78" xr:uid="{00000000-0005-0000-0000-000027000000}"/>
    <cellStyle name="Euro" xfId="7" xr:uid="{00000000-0005-0000-0000-000028000000}"/>
    <cellStyle name="Hipervínculo 2" xfId="8" xr:uid="{00000000-0005-0000-0000-000029000000}"/>
    <cellStyle name="Incorrecto 2" xfId="55" xr:uid="{00000000-0005-0000-0000-00002A000000}"/>
    <cellStyle name="Millares 2" xfId="9" xr:uid="{00000000-0005-0000-0000-00002B000000}"/>
    <cellStyle name="Millares 2 2" xfId="6" xr:uid="{00000000-0005-0000-0000-00002C000000}"/>
    <cellStyle name="Millares 2 2 2" xfId="10" xr:uid="{00000000-0005-0000-0000-00002D000000}"/>
    <cellStyle name="Millares 2 2 2 2" xfId="76" xr:uid="{00000000-0005-0000-0000-00002E000000}"/>
    <cellStyle name="Millares 3" xfId="11" xr:uid="{00000000-0005-0000-0000-00002F000000}"/>
    <cellStyle name="Millares 4" xfId="1" xr:uid="{00000000-0005-0000-0000-000030000000}"/>
    <cellStyle name="Millares 4 2" xfId="75" xr:uid="{00000000-0005-0000-0000-000031000000}"/>
    <cellStyle name="Moneda" xfId="103" builtinId="4"/>
    <cellStyle name="Moneda 2" xfId="12" xr:uid="{00000000-0005-0000-0000-000033000000}"/>
    <cellStyle name="Moneda 2 2" xfId="13" xr:uid="{00000000-0005-0000-0000-000034000000}"/>
    <cellStyle name="Moneda 2 2 2" xfId="102" xr:uid="{00000000-0005-0000-0000-000035000000}"/>
    <cellStyle name="Neutral 2" xfId="56" xr:uid="{00000000-0005-0000-0000-000036000000}"/>
    <cellStyle name="Normal" xfId="0" builtinId="0"/>
    <cellStyle name="Normal 10" xfId="100" xr:uid="{00000000-0005-0000-0000-000038000000}"/>
    <cellStyle name="Normal 15" xfId="14" xr:uid="{00000000-0005-0000-0000-000039000000}"/>
    <cellStyle name="Normal 2" xfId="15" xr:uid="{00000000-0005-0000-0000-00003A000000}"/>
    <cellStyle name="Normal 2 13" xfId="16" xr:uid="{00000000-0005-0000-0000-00003B000000}"/>
    <cellStyle name="Normal 2 2" xfId="3" xr:uid="{00000000-0005-0000-0000-00003C000000}"/>
    <cellStyle name="Normal 2 3" xfId="17" xr:uid="{00000000-0005-0000-0000-00003D000000}"/>
    <cellStyle name="Normal 3" xfId="18" xr:uid="{00000000-0005-0000-0000-00003E000000}"/>
    <cellStyle name="Normal 4" xfId="5" xr:uid="{00000000-0005-0000-0000-00003F000000}"/>
    <cellStyle name="Normal 5" xfId="4" xr:uid="{00000000-0005-0000-0000-000040000000}"/>
    <cellStyle name="Normal 6" xfId="19" xr:uid="{00000000-0005-0000-0000-000041000000}"/>
    <cellStyle name="Normal 6 2" xfId="20" xr:uid="{00000000-0005-0000-0000-000042000000}"/>
    <cellStyle name="Normal 6 2 2" xfId="72" xr:uid="{00000000-0005-0000-0000-000043000000}"/>
    <cellStyle name="Normal 6 3" xfId="2" xr:uid="{00000000-0005-0000-0000-000044000000}"/>
    <cellStyle name="Normal 6 3 2" xfId="74" xr:uid="{00000000-0005-0000-0000-000045000000}"/>
    <cellStyle name="Normal 6 4" xfId="69" xr:uid="{00000000-0005-0000-0000-000046000000}"/>
    <cellStyle name="Normal 6 5" xfId="101" xr:uid="{00000000-0005-0000-0000-000047000000}"/>
    <cellStyle name="Normal 7" xfId="21" xr:uid="{00000000-0005-0000-0000-000048000000}"/>
    <cellStyle name="Normal 7 2" xfId="70" xr:uid="{00000000-0005-0000-0000-000049000000}"/>
    <cellStyle name="Normal 8" xfId="22" xr:uid="{00000000-0005-0000-0000-00004A000000}"/>
    <cellStyle name="Normal 8 2" xfId="71" xr:uid="{00000000-0005-0000-0000-00004B000000}"/>
    <cellStyle name="Normal 9" xfId="23" xr:uid="{00000000-0005-0000-0000-00004C000000}"/>
    <cellStyle name="Normal 9 2" xfId="73" xr:uid="{00000000-0005-0000-0000-00004D000000}"/>
    <cellStyle name="Notas 2" xfId="57" xr:uid="{00000000-0005-0000-0000-00004E000000}"/>
    <cellStyle name="Notas 3" xfId="88" xr:uid="{00000000-0005-0000-0000-00004F000000}"/>
    <cellStyle name="Notas 4" xfId="91" xr:uid="{00000000-0005-0000-0000-000050000000}"/>
    <cellStyle name="Notas 5" xfId="93" xr:uid="{00000000-0005-0000-0000-000051000000}"/>
    <cellStyle name="Notas 6" xfId="99" xr:uid="{00000000-0005-0000-0000-000052000000}"/>
    <cellStyle name="Notas 7" xfId="79" xr:uid="{00000000-0005-0000-0000-000053000000}"/>
    <cellStyle name="Porcentaje 2" xfId="58" xr:uid="{00000000-0005-0000-0000-000054000000}"/>
    <cellStyle name="Porcentual 2" xfId="24" xr:uid="{00000000-0005-0000-0000-000055000000}"/>
    <cellStyle name="Salida 2" xfId="59" xr:uid="{00000000-0005-0000-0000-000056000000}"/>
    <cellStyle name="Salida 3" xfId="89" xr:uid="{00000000-0005-0000-0000-000057000000}"/>
    <cellStyle name="Salida 4" xfId="86" xr:uid="{00000000-0005-0000-0000-000058000000}"/>
    <cellStyle name="Salida 5" xfId="68" xr:uid="{00000000-0005-0000-0000-000059000000}"/>
    <cellStyle name="Salida 6" xfId="95" xr:uid="{00000000-0005-0000-0000-00005A000000}"/>
    <cellStyle name="Salida 7" xfId="67" xr:uid="{00000000-0005-0000-0000-00005B000000}"/>
    <cellStyle name="Texto de advertencia 2" xfId="60" xr:uid="{00000000-0005-0000-0000-00005C000000}"/>
    <cellStyle name="Texto explicativo 2" xfId="61" xr:uid="{00000000-0005-0000-0000-00005D000000}"/>
    <cellStyle name="Título 1 2" xfId="63" xr:uid="{00000000-0005-0000-0000-00005E000000}"/>
    <cellStyle name="Título 2 2" xfId="64" xr:uid="{00000000-0005-0000-0000-00005F000000}"/>
    <cellStyle name="Título 3 2" xfId="65" xr:uid="{00000000-0005-0000-0000-000060000000}"/>
    <cellStyle name="Título 4" xfId="62" xr:uid="{00000000-0005-0000-0000-000061000000}"/>
    <cellStyle name="Total 2" xfId="66" xr:uid="{00000000-0005-0000-0000-000062000000}"/>
    <cellStyle name="Total 3" xfId="90" xr:uid="{00000000-0005-0000-0000-000063000000}"/>
    <cellStyle name="Total 4" xfId="84" xr:uid="{00000000-0005-0000-0000-000064000000}"/>
    <cellStyle name="Total 5" xfId="94" xr:uid="{00000000-0005-0000-0000-000065000000}"/>
    <cellStyle name="Total 6" xfId="77" xr:uid="{00000000-0005-0000-0000-000066000000}"/>
    <cellStyle name="Total 7" xfId="80" xr:uid="{00000000-0005-0000-0000-000067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9D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75B45DD-7364-460C-9F0E-F76C1AD3B453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7D4FFB5-D5CB-4139-AD05-CF1AC14B61EB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129243</xdr:colOff>
      <xdr:row>35</xdr:row>
      <xdr:rowOff>134811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56FC981E-EFF6-4153-A403-4CBBB5EE2677}"/>
            </a:ext>
          </a:extLst>
        </xdr:cNvPr>
        <xdr:cNvSpPr txBox="1">
          <a:spLocks noChangeArrowheads="1"/>
        </xdr:cNvSpPr>
      </xdr:nvSpPr>
      <xdr:spPr bwMode="auto">
        <a:xfrm>
          <a:off x="0" y="4594412"/>
          <a:ext cx="4353861" cy="1389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ELABORO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ARQ. JOSE LUIS MARTINEZ RAUDA.</a:t>
          </a:r>
          <a:endParaRPr lang="es-MX" sz="1100" b="1" i="0" u="none" strike="noStrike">
            <a:solidFill>
              <a:srgbClr val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r>
            <a:rPr lang="es-MX" sz="11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4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1100"/>
            <a:t>                  </a:t>
          </a:r>
          <a:r>
            <a:rPr lang="es-MX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22</xdr:row>
      <xdr:rowOff>0</xdr:rowOff>
    </xdr:from>
    <xdr:to>
      <xdr:col>2</xdr:col>
      <xdr:colOff>695325</xdr:colOff>
      <xdr:row>22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80975" y="33432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12</xdr:col>
      <xdr:colOff>85725</xdr:colOff>
      <xdr:row>22</xdr:row>
      <xdr:rowOff>0</xdr:rowOff>
    </xdr:from>
    <xdr:to>
      <xdr:col>14</xdr:col>
      <xdr:colOff>676275</xdr:colOff>
      <xdr:row>22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115550" y="33432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596901</xdr:colOff>
      <xdr:row>0</xdr:row>
      <xdr:rowOff>9524</xdr:rowOff>
    </xdr:from>
    <xdr:to>
      <xdr:col>16</xdr:col>
      <xdr:colOff>438150</xdr:colOff>
      <xdr:row>2</xdr:row>
      <xdr:rowOff>9525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1912601" y="9524"/>
          <a:ext cx="1060449" cy="39052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Formato ED-02 </a:t>
          </a:r>
          <a:endParaRPr lang="es-MX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95250</xdr:colOff>
      <xdr:row>2</xdr:row>
      <xdr:rowOff>238125</xdr:rowOff>
    </xdr:from>
    <xdr:to>
      <xdr:col>17</xdr:col>
      <xdr:colOff>0</xdr:colOff>
      <xdr:row>2</xdr:row>
      <xdr:rowOff>514350</xdr:rowOff>
    </xdr:to>
    <xdr:sp macro="" textlink="">
      <xdr:nvSpPr>
        <xdr:cNvPr id="14" name="Rectangle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0715625" y="628650"/>
          <a:ext cx="2295525" cy="1905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HOJA:            1     DE: 1</a:t>
          </a:r>
        </a:p>
      </xdr:txBody>
    </xdr:sp>
    <xdr:clientData/>
  </xdr:twoCellAnchor>
  <xdr:twoCellAnchor>
    <xdr:from>
      <xdr:col>6</xdr:col>
      <xdr:colOff>257175</xdr:colOff>
      <xdr:row>5</xdr:row>
      <xdr:rowOff>9525</xdr:rowOff>
    </xdr:from>
    <xdr:to>
      <xdr:col>6</xdr:col>
      <xdr:colOff>485775</xdr:colOff>
      <xdr:row>6</xdr:row>
      <xdr:rowOff>19050</xdr:rowOff>
    </xdr:to>
    <xdr:sp macro="" textlink="">
      <xdr:nvSpPr>
        <xdr:cNvPr id="16" name="AutoShape 2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10175" y="115252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485775</xdr:colOff>
      <xdr:row>5</xdr:row>
      <xdr:rowOff>19050</xdr:rowOff>
    </xdr:to>
    <xdr:sp macro="" textlink="">
      <xdr:nvSpPr>
        <xdr:cNvPr id="19" name="AutoShape 3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5210175" y="9906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47625</xdr:colOff>
      <xdr:row>9</xdr:row>
      <xdr:rowOff>66675</xdr:rowOff>
    </xdr:from>
    <xdr:to>
      <xdr:col>0</xdr:col>
      <xdr:colOff>276225</xdr:colOff>
      <xdr:row>10</xdr:row>
      <xdr:rowOff>76200</xdr:rowOff>
    </xdr:to>
    <xdr:sp macro="" textlink="">
      <xdr:nvSpPr>
        <xdr:cNvPr id="22" name="AutoShape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7625" y="185737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342900</xdr:colOff>
      <xdr:row>9</xdr:row>
      <xdr:rowOff>57150</xdr:rowOff>
    </xdr:from>
    <xdr:to>
      <xdr:col>1</xdr:col>
      <xdr:colOff>571500</xdr:colOff>
      <xdr:row>10</xdr:row>
      <xdr:rowOff>66675</xdr:rowOff>
    </xdr:to>
    <xdr:sp macro="" textlink="">
      <xdr:nvSpPr>
        <xdr:cNvPr id="23" name="AutoShape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52475" y="184785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561975</xdr:colOff>
      <xdr:row>9</xdr:row>
      <xdr:rowOff>76200</xdr:rowOff>
    </xdr:from>
    <xdr:to>
      <xdr:col>2</xdr:col>
      <xdr:colOff>790575</xdr:colOff>
      <xdr:row>10</xdr:row>
      <xdr:rowOff>85725</xdr:rowOff>
    </xdr:to>
    <xdr:sp macro="" textlink="">
      <xdr:nvSpPr>
        <xdr:cNvPr id="24" name="AutoShape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943100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3</xdr:col>
      <xdr:colOff>333375</xdr:colOff>
      <xdr:row>10</xdr:row>
      <xdr:rowOff>85725</xdr:rowOff>
    </xdr:to>
    <xdr:sp macro="" textlink="">
      <xdr:nvSpPr>
        <xdr:cNvPr id="25" name="AutoShape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2847975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131209</xdr:colOff>
      <xdr:row>28</xdr:row>
      <xdr:rowOff>136062</xdr:rowOff>
    </xdr:from>
    <xdr:to>
      <xdr:col>6</xdr:col>
      <xdr:colOff>673875</xdr:colOff>
      <xdr:row>34</xdr:row>
      <xdr:rowOff>87463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D1723C45-31A4-4DA5-A5EA-4EBED48F36D3}"/>
            </a:ext>
          </a:extLst>
        </xdr:cNvPr>
        <xdr:cNvSpPr txBox="1">
          <a:spLocks noChangeArrowheads="1"/>
        </xdr:cNvSpPr>
      </xdr:nvSpPr>
      <xdr:spPr bwMode="auto">
        <a:xfrm>
          <a:off x="4576209" y="7960169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204105</xdr:colOff>
      <xdr:row>28</xdr:row>
      <xdr:rowOff>145781</xdr:rowOff>
    </xdr:from>
    <xdr:to>
      <xdr:col>4</xdr:col>
      <xdr:colOff>43735</xdr:colOff>
      <xdr:row>34</xdr:row>
      <xdr:rowOff>38867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C330A8E-F4FA-4681-8895-F002426A32B4}"/>
            </a:ext>
          </a:extLst>
        </xdr:cNvPr>
        <xdr:cNvSpPr txBox="1">
          <a:spLocks noChangeArrowheads="1"/>
        </xdr:cNvSpPr>
      </xdr:nvSpPr>
      <xdr:spPr bwMode="auto">
        <a:xfrm>
          <a:off x="1893659" y="7969888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278611</xdr:colOff>
      <xdr:row>28</xdr:row>
      <xdr:rowOff>155498</xdr:rowOff>
    </xdr:from>
    <xdr:to>
      <xdr:col>10</xdr:col>
      <xdr:colOff>152260</xdr:colOff>
      <xdr:row>34</xdr:row>
      <xdr:rowOff>106899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A070381A-848B-4300-AF25-73898AE63A62}"/>
            </a:ext>
          </a:extLst>
        </xdr:cNvPr>
        <xdr:cNvSpPr txBox="1">
          <a:spLocks noChangeArrowheads="1"/>
        </xdr:cNvSpPr>
      </xdr:nvSpPr>
      <xdr:spPr bwMode="auto">
        <a:xfrm>
          <a:off x="7365665" y="797960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579924</xdr:colOff>
      <xdr:row>29</xdr:row>
      <xdr:rowOff>4848</xdr:rowOff>
    </xdr:from>
    <xdr:to>
      <xdr:col>13</xdr:col>
      <xdr:colOff>657679</xdr:colOff>
      <xdr:row>34</xdr:row>
      <xdr:rowOff>115000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7AFCBD10-2954-4E9A-8CCB-FF39232C9D5C}"/>
            </a:ext>
          </a:extLst>
        </xdr:cNvPr>
        <xdr:cNvSpPr txBox="1">
          <a:spLocks noChangeArrowheads="1"/>
        </xdr:cNvSpPr>
      </xdr:nvSpPr>
      <xdr:spPr bwMode="auto">
        <a:xfrm>
          <a:off x="10116263" y="7987705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4548631</xdr:colOff>
      <xdr:row>81</xdr:row>
      <xdr:rowOff>0</xdr:rowOff>
    </xdr:from>
    <xdr:to>
      <xdr:col>2</xdr:col>
      <xdr:colOff>4221</xdr:colOff>
      <xdr:row>84</xdr:row>
      <xdr:rowOff>103973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548631" y="21897975"/>
          <a:ext cx="1770665" cy="58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2550583</xdr:colOff>
      <xdr:row>81</xdr:row>
      <xdr:rowOff>0</xdr:rowOff>
    </xdr:from>
    <xdr:to>
      <xdr:col>0</xdr:col>
      <xdr:colOff>4350780</xdr:colOff>
      <xdr:row>85</xdr:row>
      <xdr:rowOff>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50583" y="21897975"/>
          <a:ext cx="1800197" cy="668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677312</xdr:colOff>
      <xdr:row>81</xdr:row>
      <xdr:rowOff>0</xdr:rowOff>
    </xdr:from>
    <xdr:to>
      <xdr:col>0</xdr:col>
      <xdr:colOff>2439437</xdr:colOff>
      <xdr:row>85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77312" y="21897975"/>
          <a:ext cx="1762125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90972</xdr:colOff>
      <xdr:row>81</xdr:row>
      <xdr:rowOff>0</xdr:rowOff>
    </xdr:from>
    <xdr:to>
      <xdr:col>3</xdr:col>
      <xdr:colOff>1015951</xdr:colOff>
      <xdr:row>84</xdr:row>
      <xdr:rowOff>114355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406047" y="21897975"/>
          <a:ext cx="2153704" cy="60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236010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315075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17</xdr:col>
      <xdr:colOff>400419</xdr:colOff>
      <xdr:row>1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963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16</xdr:col>
      <xdr:colOff>705219</xdr:colOff>
      <xdr:row>1</xdr:row>
      <xdr:rowOff>4591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146326</xdr:rowOff>
    </xdr:from>
    <xdr:to>
      <xdr:col>10</xdr:col>
      <xdr:colOff>514349</xdr:colOff>
      <xdr:row>47</xdr:row>
      <xdr:rowOff>0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9052201"/>
          <a:ext cx="10868024" cy="17967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MX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acción, el cual deberá servir para identificar a  la acción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los detalles de la dirección que permitan ubicar el sitio en donde se ejecutará la acción 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el importe total de la acción y/o actividad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 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la unidad de medida y cantidad de las metas programadas.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el número de beneficiarios de la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 Corresponde a sumas totales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1225225</xdr:colOff>
      <xdr:row>23</xdr:row>
      <xdr:rowOff>152400</xdr:rowOff>
    </xdr:from>
    <xdr:to>
      <xdr:col>3</xdr:col>
      <xdr:colOff>1185959</xdr:colOff>
      <xdr:row>29</xdr:row>
      <xdr:rowOff>84751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AF0B4DA-CA94-432E-A0F8-F73A31625BB6}"/>
            </a:ext>
          </a:extLst>
        </xdr:cNvPr>
        <xdr:cNvSpPr txBox="1">
          <a:spLocks noChangeArrowheads="1"/>
        </xdr:cNvSpPr>
      </xdr:nvSpPr>
      <xdr:spPr bwMode="auto">
        <a:xfrm>
          <a:off x="3120700" y="711517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23</xdr:row>
      <xdr:rowOff>133544</xdr:rowOff>
    </xdr:from>
    <xdr:to>
      <xdr:col>2</xdr:col>
      <xdr:colOff>918676</xdr:colOff>
      <xdr:row>29</xdr:row>
      <xdr:rowOff>7580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2536628-C2EF-4C2C-8E9A-72238159AC2D}"/>
            </a:ext>
          </a:extLst>
        </xdr:cNvPr>
        <xdr:cNvSpPr txBox="1">
          <a:spLocks noChangeArrowheads="1"/>
        </xdr:cNvSpPr>
      </xdr:nvSpPr>
      <xdr:spPr bwMode="auto">
        <a:xfrm>
          <a:off x="219075" y="7096319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4</xdr:col>
      <xdr:colOff>280881</xdr:colOff>
      <xdr:row>23</xdr:row>
      <xdr:rowOff>143261</xdr:rowOff>
    </xdr:from>
    <xdr:to>
      <xdr:col>7</xdr:col>
      <xdr:colOff>108265</xdr:colOff>
      <xdr:row>29</xdr:row>
      <xdr:rowOff>75612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D5C7FAE1-7E16-4B6C-8D9D-C27F9E95ADF5}"/>
            </a:ext>
          </a:extLst>
        </xdr:cNvPr>
        <xdr:cNvSpPr txBox="1">
          <a:spLocks noChangeArrowheads="1"/>
        </xdr:cNvSpPr>
      </xdr:nvSpPr>
      <xdr:spPr bwMode="auto">
        <a:xfrm>
          <a:off x="6014931" y="7106036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212079</xdr:colOff>
      <xdr:row>24</xdr:row>
      <xdr:rowOff>774</xdr:rowOff>
    </xdr:from>
    <xdr:to>
      <xdr:col>10</xdr:col>
      <xdr:colOff>544288</xdr:colOff>
      <xdr:row>29</xdr:row>
      <xdr:rowOff>161924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F3497615-A431-48EC-B1BC-CC4FA2EEE66A}"/>
            </a:ext>
          </a:extLst>
        </xdr:cNvPr>
        <xdr:cNvSpPr txBox="1">
          <a:spLocks noChangeArrowheads="1"/>
        </xdr:cNvSpPr>
      </xdr:nvSpPr>
      <xdr:spPr bwMode="auto">
        <a:xfrm>
          <a:off x="8575029" y="7125474"/>
          <a:ext cx="2322934" cy="97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ADELAIDO RODRIGUEZ GUTIERREZ.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323851</xdr:colOff>
      <xdr:row>30</xdr:row>
      <xdr:rowOff>22500</xdr:rowOff>
    </xdr:from>
    <xdr:to>
      <xdr:col>13</xdr:col>
      <xdr:colOff>733425</xdr:colOff>
      <xdr:row>43</xdr:row>
      <xdr:rowOff>38100</xdr:rowOff>
    </xdr:to>
    <xdr:sp macro="" textlink="">
      <xdr:nvSpPr>
        <xdr:cNvPr id="4" name="1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04876" y="10709550"/>
          <a:ext cx="11487149" cy="2120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obra, el cual deberá servir para identificar a  la obra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el nombre de la nueva  obra que sustituye a la que se modifica.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los detalles de la dirección que permitan ubicar el sitio en donde se ejecutará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(6).-Anote los importes por concepto de monto original, ampliaciones y/o reducciones y  total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la unidad de medida de las metas programadas y la cantidad de estas.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(9).-Anote el número de beneficiarios de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(10).-Anote la modalidad de ejecución de la obra.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(11).- Corresponde a la suma de los rubros de montos autorizados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28</xdr:col>
      <xdr:colOff>67044</xdr:colOff>
      <xdr:row>0</xdr:row>
      <xdr:rowOff>4591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154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491800</xdr:colOff>
      <xdr:row>20</xdr:row>
      <xdr:rowOff>9525</xdr:rowOff>
    </xdr:from>
    <xdr:to>
      <xdr:col>7</xdr:col>
      <xdr:colOff>71534</xdr:colOff>
      <xdr:row>25</xdr:row>
      <xdr:rowOff>103801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C378E2A7-A9ED-4CAF-8C05-30F743DFF435}"/>
            </a:ext>
          </a:extLst>
        </xdr:cNvPr>
        <xdr:cNvSpPr txBox="1">
          <a:spLocks noChangeArrowheads="1"/>
        </xdr:cNvSpPr>
      </xdr:nvSpPr>
      <xdr:spPr bwMode="auto">
        <a:xfrm>
          <a:off x="4663750" y="907732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581025</xdr:colOff>
      <xdr:row>20</xdr:row>
      <xdr:rowOff>19244</xdr:rowOff>
    </xdr:from>
    <xdr:to>
      <xdr:col>3</xdr:col>
      <xdr:colOff>528151</xdr:colOff>
      <xdr:row>25</xdr:row>
      <xdr:rowOff>55205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522ADF7B-B5F6-4F3A-A039-2608692634BC}"/>
            </a:ext>
          </a:extLst>
        </xdr:cNvPr>
        <xdr:cNvSpPr txBox="1">
          <a:spLocks noChangeArrowheads="1"/>
        </xdr:cNvSpPr>
      </xdr:nvSpPr>
      <xdr:spPr bwMode="auto">
        <a:xfrm>
          <a:off x="1162050" y="9087044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538056</xdr:colOff>
      <xdr:row>20</xdr:row>
      <xdr:rowOff>28961</xdr:rowOff>
    </xdr:from>
    <xdr:to>
      <xdr:col>10</xdr:col>
      <xdr:colOff>298765</xdr:colOff>
      <xdr:row>25</xdr:row>
      <xdr:rowOff>123237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6CB28995-441E-4DB9-B668-937210D2D271}"/>
            </a:ext>
          </a:extLst>
        </xdr:cNvPr>
        <xdr:cNvSpPr txBox="1">
          <a:spLocks noChangeArrowheads="1"/>
        </xdr:cNvSpPr>
      </xdr:nvSpPr>
      <xdr:spPr bwMode="auto">
        <a:xfrm>
          <a:off x="7453206" y="9096761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726429</xdr:colOff>
      <xdr:row>20</xdr:row>
      <xdr:rowOff>48400</xdr:rowOff>
    </xdr:from>
    <xdr:to>
      <xdr:col>14</xdr:col>
      <xdr:colOff>239488</xdr:colOff>
      <xdr:row>25</xdr:row>
      <xdr:rowOff>142677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DD8FE706-F01E-46ED-B49C-1112C8424913}"/>
            </a:ext>
          </a:extLst>
        </xdr:cNvPr>
        <xdr:cNvSpPr txBox="1">
          <a:spLocks noChangeArrowheads="1"/>
        </xdr:cNvSpPr>
      </xdr:nvSpPr>
      <xdr:spPr bwMode="auto">
        <a:xfrm>
          <a:off x="10337154" y="9116200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li/Desktop/AGE%202018%20INFORME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P-01"/>
      <sheetName val="OP-02"/>
      <sheetName val="OP-03"/>
      <sheetName val="OP-04"/>
      <sheetName val="OP-05"/>
    </sheetNames>
    <sheetDataSet>
      <sheetData sheetId="0" refreshError="1"/>
      <sheetData sheetId="1" refreshError="1">
        <row r="8">
          <cell r="O8" t="str">
            <v>POR INVITACION A CUANDO MENOS TRES PERSONAS</v>
          </cell>
        </row>
        <row r="10">
          <cell r="O10" t="str">
            <v>ADJUDICACION DIRECTA</v>
          </cell>
        </row>
        <row r="12">
          <cell r="O12" t="str">
            <v>POR INVITACIONA CUANDO MENOS TRES PERSONAS</v>
          </cell>
        </row>
        <row r="14">
          <cell r="O14" t="str">
            <v>ADJUDICACION DIRECTA</v>
          </cell>
        </row>
        <row r="16">
          <cell r="O16" t="str">
            <v>ADJUDICACION DIRECTA</v>
          </cell>
        </row>
        <row r="18">
          <cell r="O18" t="str">
            <v>POR INVITACIONA CUANDO MENOS TRES PERSONAS</v>
          </cell>
        </row>
        <row r="20">
          <cell r="O20" t="str">
            <v>ADJUDICACION DIRECTA</v>
          </cell>
        </row>
        <row r="22">
          <cell r="O22" t="str">
            <v>POR INVITACION A CUANDO MENOS TRES PERSONAS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Normal="100" workbookViewId="0">
      <selection activeCell="B3" sqref="B3"/>
    </sheetView>
  </sheetViews>
  <sheetFormatPr baseColWidth="10" defaultRowHeight="12.75" x14ac:dyDescent="0.2"/>
  <cols>
    <col min="2" max="2" width="52" customWidth="1"/>
    <col min="5" max="5" width="5.42578125" customWidth="1"/>
    <col min="6" max="6" width="6.5703125" customWidth="1"/>
    <col min="7" max="7" width="12.42578125" customWidth="1"/>
    <col min="11" max="11" width="15.140625" style="223" bestFit="1" customWidth="1"/>
  </cols>
  <sheetData>
    <row r="1" spans="1:21" ht="15" x14ac:dyDescent="0.25">
      <c r="A1" s="236" t="s">
        <v>201</v>
      </c>
      <c r="B1" s="236"/>
      <c r="C1" s="236"/>
      <c r="D1" s="236"/>
      <c r="E1" s="236"/>
      <c r="F1" s="236"/>
      <c r="G1" s="236"/>
      <c r="H1" s="236"/>
      <c r="U1">
        <v>0</v>
      </c>
    </row>
    <row r="2" spans="1:21" x14ac:dyDescent="0.2">
      <c r="A2" s="235" t="s">
        <v>206</v>
      </c>
      <c r="B2" s="235"/>
      <c r="C2" s="235"/>
      <c r="D2" s="235"/>
      <c r="E2" s="235"/>
      <c r="F2" s="235"/>
      <c r="G2" s="235"/>
      <c r="H2" s="235"/>
      <c r="I2" s="222"/>
      <c r="J2" s="222"/>
      <c r="K2" s="224"/>
    </row>
    <row r="3" spans="1:21" ht="27.75" customHeight="1" x14ac:dyDescent="0.2">
      <c r="C3" s="227"/>
      <c r="D3" s="227"/>
      <c r="E3" s="227"/>
      <c r="F3" s="227"/>
      <c r="G3" s="227"/>
      <c r="H3" s="227"/>
      <c r="I3" s="103"/>
      <c r="J3" s="103"/>
      <c r="K3" s="225"/>
    </row>
    <row r="4" spans="1:21" ht="14.25" customHeight="1" x14ac:dyDescent="0.2">
      <c r="A4" s="226"/>
      <c r="B4" s="251" t="s">
        <v>207</v>
      </c>
      <c r="C4" s="251"/>
      <c r="D4" s="251"/>
      <c r="E4" s="251"/>
      <c r="F4" s="251"/>
      <c r="G4" s="226"/>
      <c r="H4" s="226"/>
      <c r="I4" s="103"/>
      <c r="J4" s="103"/>
      <c r="K4" s="225"/>
    </row>
    <row r="5" spans="1:21" ht="18.75" customHeight="1" x14ac:dyDescent="0.2">
      <c r="A5" s="226"/>
      <c r="B5" s="251"/>
      <c r="C5" s="251"/>
      <c r="D5" s="251"/>
      <c r="E5" s="251"/>
      <c r="F5" s="251"/>
      <c r="G5" s="226"/>
      <c r="H5" s="226"/>
      <c r="I5" s="103"/>
      <c r="J5" s="103"/>
      <c r="K5" s="225"/>
    </row>
    <row r="7" spans="1:21" x14ac:dyDescent="0.2">
      <c r="A7" s="237" t="s">
        <v>110</v>
      </c>
      <c r="B7" s="238"/>
      <c r="C7" s="239"/>
      <c r="D7" s="240" t="s">
        <v>10</v>
      </c>
      <c r="E7" s="241"/>
      <c r="F7" s="242"/>
      <c r="G7" s="249" t="s">
        <v>208</v>
      </c>
    </row>
    <row r="8" spans="1:21" x14ac:dyDescent="0.2">
      <c r="A8" s="246" t="s">
        <v>111</v>
      </c>
      <c r="B8" s="247"/>
      <c r="C8" s="248"/>
      <c r="D8" s="243"/>
      <c r="E8" s="244"/>
      <c r="F8" s="245"/>
      <c r="G8" s="250"/>
    </row>
    <row r="9" spans="1:21" ht="15" x14ac:dyDescent="0.25">
      <c r="A9" s="130"/>
      <c r="B9" s="72"/>
      <c r="C9" s="72"/>
      <c r="D9" s="73"/>
      <c r="E9" s="74"/>
      <c r="F9" s="75"/>
      <c r="G9" s="219"/>
    </row>
    <row r="10" spans="1:21" x14ac:dyDescent="0.2">
      <c r="A10" s="233" t="s">
        <v>11</v>
      </c>
      <c r="B10" s="76" t="s">
        <v>112</v>
      </c>
      <c r="C10" s="234" t="s">
        <v>12</v>
      </c>
      <c r="D10" s="77">
        <v>0</v>
      </c>
      <c r="E10" s="231" t="s">
        <v>109</v>
      </c>
      <c r="F10" s="232">
        <v>100</v>
      </c>
      <c r="G10" s="228">
        <f>IFERROR((D10/D11)*F10, "Dato faltante")</f>
        <v>0</v>
      </c>
    </row>
    <row r="11" spans="1:21" x14ac:dyDescent="0.2">
      <c r="A11" s="233"/>
      <c r="B11" s="78" t="s">
        <v>113</v>
      </c>
      <c r="C11" s="234"/>
      <c r="D11" s="79">
        <v>15</v>
      </c>
      <c r="E11" s="231"/>
      <c r="F11" s="232"/>
      <c r="G11" s="228"/>
    </row>
    <row r="12" spans="1:21" x14ac:dyDescent="0.2">
      <c r="A12" s="131"/>
      <c r="B12" s="76"/>
      <c r="C12" s="80"/>
      <c r="D12" s="79"/>
      <c r="E12" s="81"/>
      <c r="F12" s="82"/>
      <c r="G12" s="220"/>
    </row>
    <row r="13" spans="1:21" ht="15" x14ac:dyDescent="0.2">
      <c r="A13" s="132"/>
      <c r="B13" s="71"/>
      <c r="C13" s="71"/>
      <c r="D13" s="88"/>
      <c r="E13" s="74"/>
      <c r="F13" s="75"/>
      <c r="G13" s="221"/>
    </row>
    <row r="14" spans="1:21" x14ac:dyDescent="0.2">
      <c r="A14" s="233" t="s">
        <v>11</v>
      </c>
      <c r="B14" s="76" t="s">
        <v>114</v>
      </c>
      <c r="C14" s="234" t="s">
        <v>12</v>
      </c>
      <c r="D14" s="77">
        <v>0</v>
      </c>
      <c r="E14" s="231" t="s">
        <v>109</v>
      </c>
      <c r="F14" s="232">
        <v>100</v>
      </c>
      <c r="G14" s="228">
        <f>IFERROR((D14/D15)*F14, "Dato faltante")</f>
        <v>0</v>
      </c>
    </row>
    <row r="15" spans="1:21" x14ac:dyDescent="0.2">
      <c r="A15" s="233"/>
      <c r="B15" s="89" t="s">
        <v>115</v>
      </c>
      <c r="C15" s="234"/>
      <c r="D15" s="90">
        <v>51319200</v>
      </c>
      <c r="E15" s="231"/>
      <c r="F15" s="232"/>
      <c r="G15" s="228"/>
    </row>
    <row r="16" spans="1:21" x14ac:dyDescent="0.2">
      <c r="A16" s="131"/>
      <c r="B16" s="83"/>
      <c r="C16" s="83"/>
      <c r="D16" s="85"/>
      <c r="E16" s="86"/>
      <c r="F16" s="87"/>
      <c r="G16" s="220"/>
    </row>
    <row r="17" spans="1:7" ht="15" x14ac:dyDescent="0.2">
      <c r="A17" s="132"/>
      <c r="B17" s="71"/>
      <c r="C17" s="92"/>
      <c r="D17" s="88"/>
      <c r="E17" s="74"/>
      <c r="F17" s="75"/>
      <c r="G17" s="221"/>
    </row>
    <row r="18" spans="1:7" x14ac:dyDescent="0.2">
      <c r="A18" s="229" t="s">
        <v>11</v>
      </c>
      <c r="B18" s="76" t="s">
        <v>205</v>
      </c>
      <c r="C18" s="230" t="s">
        <v>12</v>
      </c>
      <c r="D18" s="77">
        <v>0</v>
      </c>
      <c r="E18" s="231" t="s">
        <v>109</v>
      </c>
      <c r="F18" s="232">
        <v>100</v>
      </c>
      <c r="G18" s="228">
        <f>IFERROR((D18/D19)*F18, "Dato faltante")</f>
        <v>0</v>
      </c>
    </row>
    <row r="19" spans="1:7" x14ac:dyDescent="0.2">
      <c r="A19" s="229"/>
      <c r="B19" s="89" t="s">
        <v>204</v>
      </c>
      <c r="C19" s="230"/>
      <c r="D19" s="79">
        <v>15</v>
      </c>
      <c r="E19" s="231"/>
      <c r="F19" s="232"/>
      <c r="G19" s="228"/>
    </row>
    <row r="20" spans="1:7" x14ac:dyDescent="0.2">
      <c r="A20" s="131"/>
      <c r="B20" s="83"/>
      <c r="C20" s="84"/>
      <c r="D20" s="85"/>
      <c r="E20" s="86"/>
      <c r="F20" s="91"/>
      <c r="G20" s="220"/>
    </row>
    <row r="21" spans="1:7" ht="15" x14ac:dyDescent="0.2">
      <c r="A21" s="132"/>
      <c r="B21" s="71"/>
      <c r="C21" s="92"/>
      <c r="D21" s="88"/>
      <c r="E21" s="74"/>
      <c r="F21" s="75"/>
      <c r="G21" s="221"/>
    </row>
    <row r="22" spans="1:7" x14ac:dyDescent="0.2">
      <c r="A22" s="229" t="s">
        <v>11</v>
      </c>
      <c r="B22" s="76" t="s">
        <v>202</v>
      </c>
      <c r="C22" s="230" t="s">
        <v>12</v>
      </c>
      <c r="D22" s="77">
        <v>0</v>
      </c>
      <c r="E22" s="231" t="s">
        <v>109</v>
      </c>
      <c r="F22" s="232">
        <v>100</v>
      </c>
      <c r="G22" s="228">
        <f>IFERROR((D22/D23)*F22, "Dato faltante")</f>
        <v>0</v>
      </c>
    </row>
    <row r="23" spans="1:7" ht="17.25" customHeight="1" x14ac:dyDescent="0.2">
      <c r="A23" s="229"/>
      <c r="B23" s="89" t="s">
        <v>203</v>
      </c>
      <c r="C23" s="230"/>
      <c r="D23" s="90">
        <v>51319200</v>
      </c>
      <c r="E23" s="231"/>
      <c r="F23" s="232"/>
      <c r="G23" s="228"/>
    </row>
    <row r="24" spans="1:7" x14ac:dyDescent="0.2">
      <c r="A24" s="131"/>
      <c r="B24" s="83"/>
      <c r="C24" s="84"/>
      <c r="D24" s="85"/>
      <c r="E24" s="86"/>
      <c r="F24" s="91"/>
      <c r="G24" s="220"/>
    </row>
  </sheetData>
  <mergeCells count="27">
    <mergeCell ref="A1:H1"/>
    <mergeCell ref="A7:C7"/>
    <mergeCell ref="D7:F8"/>
    <mergeCell ref="A8:C8"/>
    <mergeCell ref="G7:G8"/>
    <mergeCell ref="B4:F5"/>
    <mergeCell ref="A14:A15"/>
    <mergeCell ref="C14:C15"/>
    <mergeCell ref="E14:E15"/>
    <mergeCell ref="F14:F15"/>
    <mergeCell ref="A2:H2"/>
    <mergeCell ref="G10:G11"/>
    <mergeCell ref="G14:G15"/>
    <mergeCell ref="A10:A11"/>
    <mergeCell ref="C10:C11"/>
    <mergeCell ref="E10:E11"/>
    <mergeCell ref="F10:F11"/>
    <mergeCell ref="G18:G19"/>
    <mergeCell ref="G22:G23"/>
    <mergeCell ref="A22:A23"/>
    <mergeCell ref="C22:C23"/>
    <mergeCell ref="E22:E23"/>
    <mergeCell ref="F22:F23"/>
    <mergeCell ref="A18:A19"/>
    <mergeCell ref="C18:C19"/>
    <mergeCell ref="E18:E19"/>
    <mergeCell ref="F18:F19"/>
  </mergeCells>
  <conditionalFormatting sqref="G10:G11">
    <cfRule type="containsText" dxfId="1" priority="3" operator="containsText" text="Dato faltante">
      <formula>NOT(ISERROR(SEARCH("Dato faltante",G10)))</formula>
    </cfRule>
  </conditionalFormatting>
  <conditionalFormatting sqref="G22:G23 G14:G15 G18:G19">
    <cfRule type="containsText" dxfId="0" priority="2" operator="containsText" text="Dato faltante">
      <formula>NOT(ISERROR(SEARCH("Dato faltante",G14)))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2:Q57"/>
  <sheetViews>
    <sheetView topLeftCell="A24" zoomScale="84" zoomScaleNormal="84" zoomScaleSheetLayoutView="86" workbookViewId="0">
      <selection activeCell="J42" sqref="J42"/>
    </sheetView>
  </sheetViews>
  <sheetFormatPr baseColWidth="10" defaultRowHeight="12.75" x14ac:dyDescent="0.2"/>
  <cols>
    <col min="1" max="1" width="6.140625" style="9" bestFit="1" customWidth="1"/>
    <col min="2" max="2" width="19.140625" style="9" customWidth="1"/>
    <col min="3" max="3" width="30" style="9" customWidth="1"/>
    <col min="4" max="4" width="11.42578125" style="9" customWidth="1"/>
    <col min="5" max="5" width="13.85546875" style="9" customWidth="1"/>
    <col min="6" max="7" width="12.85546875" style="9" customWidth="1"/>
    <col min="8" max="8" width="10.85546875" style="9" customWidth="1"/>
    <col min="9" max="11" width="12.85546875" style="9" customWidth="1"/>
    <col min="12" max="12" width="11.85546875" style="9" customWidth="1"/>
    <col min="13" max="13" width="8.85546875" style="9" customWidth="1"/>
    <col min="14" max="14" width="10.42578125" style="9" customWidth="1"/>
    <col min="15" max="15" width="10.140625" style="9" customWidth="1"/>
    <col min="16" max="16" width="8.140625" style="9" customWidth="1"/>
    <col min="17" max="17" width="7.140625" style="9" customWidth="1"/>
    <col min="18" max="16384" width="11.42578125" style="8"/>
  </cols>
  <sheetData>
    <row r="2" spans="1:17" ht="15.75" x14ac:dyDescent="0.25">
      <c r="A2" s="2" t="s">
        <v>173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33.75" customHeight="1" x14ac:dyDescent="0.25">
      <c r="A3" s="64" t="s">
        <v>171</v>
      </c>
      <c r="B3" s="65"/>
      <c r="C3" s="65"/>
      <c r="D3" s="65"/>
      <c r="E3" s="65"/>
      <c r="F3" s="65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">
      <c r="A4" s="8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">
      <c r="A5" s="274" t="s">
        <v>13</v>
      </c>
      <c r="B5" s="274"/>
      <c r="C5" s="275" t="s">
        <v>174</v>
      </c>
      <c r="D5" s="276"/>
      <c r="E5" s="277" t="s">
        <v>14</v>
      </c>
      <c r="F5" s="278"/>
      <c r="G5" s="279"/>
      <c r="H5" s="280"/>
      <c r="I5" s="280"/>
      <c r="J5" s="280"/>
      <c r="K5" s="280"/>
      <c r="L5" s="280"/>
      <c r="M5" s="281"/>
      <c r="N5" s="282"/>
      <c r="O5" s="283"/>
      <c r="P5" s="283"/>
      <c r="Q5" s="284"/>
    </row>
    <row r="6" spans="1:17" ht="13.5" customHeight="1" x14ac:dyDescent="0.2">
      <c r="A6" s="274" t="s">
        <v>15</v>
      </c>
      <c r="B6" s="274"/>
      <c r="C6" s="291" t="s">
        <v>175</v>
      </c>
      <c r="D6" s="292"/>
      <c r="E6" s="277" t="s">
        <v>16</v>
      </c>
      <c r="F6" s="278"/>
      <c r="G6" s="293"/>
      <c r="H6" s="294"/>
      <c r="I6" s="294"/>
      <c r="J6" s="294"/>
      <c r="K6" s="294"/>
      <c r="L6" s="294"/>
      <c r="M6" s="295"/>
      <c r="N6" s="296"/>
      <c r="O6" s="297"/>
      <c r="P6" s="297"/>
      <c r="Q6" s="298"/>
    </row>
    <row r="7" spans="1:17" x14ac:dyDescent="0.2">
      <c r="A7" s="274" t="s">
        <v>17</v>
      </c>
      <c r="B7" s="277"/>
      <c r="C7" s="279" t="s">
        <v>176</v>
      </c>
      <c r="D7" s="280"/>
      <c r="E7" s="280"/>
      <c r="F7" s="280"/>
      <c r="G7" s="280"/>
      <c r="H7" s="280"/>
      <c r="I7" s="280"/>
      <c r="J7" s="280"/>
      <c r="K7" s="280"/>
      <c r="L7" s="280"/>
      <c r="M7" s="281"/>
      <c r="N7" s="296"/>
      <c r="O7" s="297"/>
      <c r="P7" s="297"/>
      <c r="Q7" s="298"/>
    </row>
    <row r="8" spans="1:17" x14ac:dyDescent="0.2">
      <c r="A8" s="299" t="s">
        <v>18</v>
      </c>
      <c r="B8" s="300"/>
      <c r="C8" s="279" t="s">
        <v>177</v>
      </c>
      <c r="D8" s="280"/>
      <c r="E8" s="280"/>
      <c r="F8" s="280"/>
      <c r="G8" s="280"/>
      <c r="H8" s="280"/>
      <c r="I8" s="280"/>
      <c r="J8" s="280"/>
      <c r="K8" s="280"/>
      <c r="L8" s="280"/>
      <c r="M8" s="281"/>
      <c r="N8" s="296"/>
      <c r="O8" s="297"/>
      <c r="P8" s="297"/>
      <c r="Q8" s="298"/>
    </row>
    <row r="9" spans="1:17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2.75" customHeight="1" x14ac:dyDescent="0.2">
      <c r="A10" s="301" t="s">
        <v>19</v>
      </c>
      <c r="B10" s="301" t="s">
        <v>20</v>
      </c>
      <c r="C10" s="301" t="s">
        <v>21</v>
      </c>
      <c r="D10" s="301" t="s">
        <v>22</v>
      </c>
      <c r="E10" s="271" t="s">
        <v>108</v>
      </c>
      <c r="F10" s="271" t="s">
        <v>23</v>
      </c>
      <c r="G10" s="271" t="s">
        <v>24</v>
      </c>
      <c r="H10" s="271" t="s">
        <v>25</v>
      </c>
      <c r="I10" s="271" t="s">
        <v>26</v>
      </c>
      <c r="J10" s="258" t="s">
        <v>27</v>
      </c>
      <c r="K10" s="259"/>
      <c r="L10" s="260"/>
      <c r="M10" s="267" t="s">
        <v>28</v>
      </c>
      <c r="N10" s="267"/>
      <c r="O10" s="267"/>
      <c r="P10" s="285" t="s">
        <v>29</v>
      </c>
      <c r="Q10" s="286"/>
    </row>
    <row r="11" spans="1:17" ht="15" customHeight="1" x14ac:dyDescent="0.2">
      <c r="A11" s="302"/>
      <c r="B11" s="302"/>
      <c r="C11" s="302"/>
      <c r="D11" s="302"/>
      <c r="E11" s="272"/>
      <c r="F11" s="272"/>
      <c r="G11" s="272"/>
      <c r="H11" s="272"/>
      <c r="I11" s="272"/>
      <c r="J11" s="261"/>
      <c r="K11" s="262"/>
      <c r="L11" s="263"/>
      <c r="M11" s="268" t="s">
        <v>134</v>
      </c>
      <c r="N11" s="268" t="s">
        <v>135</v>
      </c>
      <c r="O11" s="268" t="s">
        <v>136</v>
      </c>
      <c r="P11" s="287"/>
      <c r="Q11" s="288"/>
    </row>
    <row r="12" spans="1:17" ht="17.25" customHeight="1" x14ac:dyDescent="0.2">
      <c r="A12" s="302"/>
      <c r="B12" s="302"/>
      <c r="C12" s="302"/>
      <c r="D12" s="302"/>
      <c r="E12" s="272"/>
      <c r="F12" s="272"/>
      <c r="G12" s="272"/>
      <c r="H12" s="272"/>
      <c r="I12" s="272"/>
      <c r="J12" s="264"/>
      <c r="K12" s="265"/>
      <c r="L12" s="266"/>
      <c r="M12" s="269"/>
      <c r="N12" s="269"/>
      <c r="O12" s="269"/>
      <c r="P12" s="287"/>
      <c r="Q12" s="288"/>
    </row>
    <row r="13" spans="1:17" ht="25.5" customHeight="1" x14ac:dyDescent="0.2">
      <c r="A13" s="303"/>
      <c r="B13" s="303"/>
      <c r="C13" s="303"/>
      <c r="D13" s="303"/>
      <c r="E13" s="273"/>
      <c r="F13" s="273"/>
      <c r="G13" s="273"/>
      <c r="H13" s="273"/>
      <c r="I13" s="273"/>
      <c r="J13" s="66" t="s">
        <v>30</v>
      </c>
      <c r="K13" s="66" t="s">
        <v>31</v>
      </c>
      <c r="L13" s="66" t="s">
        <v>32</v>
      </c>
      <c r="M13" s="270"/>
      <c r="N13" s="270"/>
      <c r="O13" s="270"/>
      <c r="P13" s="289"/>
      <c r="Q13" s="290"/>
    </row>
    <row r="14" spans="1:17" ht="51" x14ac:dyDescent="0.2">
      <c r="A14" s="144">
        <v>1</v>
      </c>
      <c r="B14" s="158" t="s">
        <v>178</v>
      </c>
      <c r="C14" s="162" t="s">
        <v>179</v>
      </c>
      <c r="D14" s="148" t="s">
        <v>187</v>
      </c>
      <c r="E14" s="151">
        <v>253</v>
      </c>
      <c r="F14" s="152">
        <v>100</v>
      </c>
      <c r="G14" s="152">
        <v>1</v>
      </c>
      <c r="H14" s="152">
        <v>0</v>
      </c>
      <c r="I14" s="152">
        <v>10115971.6</v>
      </c>
      <c r="J14" s="152">
        <v>1820000</v>
      </c>
      <c r="K14" s="152">
        <v>0</v>
      </c>
      <c r="L14" s="153">
        <f>+K14+J14</f>
        <v>1820000</v>
      </c>
      <c r="M14" s="154">
        <f>IFERROR(H14/G14,0)</f>
        <v>0</v>
      </c>
      <c r="N14" s="154">
        <f>IFERROR(F14/E14,0)</f>
        <v>0.39525691699604742</v>
      </c>
      <c r="O14" s="154">
        <f>IFERROR(L14/I14,0)</f>
        <v>0.17991351418977888</v>
      </c>
      <c r="P14" s="252" t="s">
        <v>188</v>
      </c>
      <c r="Q14" s="253"/>
    </row>
    <row r="15" spans="1:17" ht="38.25" x14ac:dyDescent="0.2">
      <c r="A15" s="145">
        <v>2</v>
      </c>
      <c r="B15" s="159" t="s">
        <v>178</v>
      </c>
      <c r="C15" s="159" t="s">
        <v>180</v>
      </c>
      <c r="D15" s="149" t="s">
        <v>187</v>
      </c>
      <c r="E15" s="155">
        <v>266</v>
      </c>
      <c r="F15" s="156">
        <v>99</v>
      </c>
      <c r="G15" s="156">
        <v>1</v>
      </c>
      <c r="H15" s="156">
        <v>0</v>
      </c>
      <c r="I15" s="156">
        <v>1160000</v>
      </c>
      <c r="J15" s="156">
        <v>301600</v>
      </c>
      <c r="K15" s="156">
        <v>0</v>
      </c>
      <c r="L15" s="153">
        <f t="shared" ref="L15:L21" si="0">+K15+J15</f>
        <v>301600</v>
      </c>
      <c r="M15" s="154">
        <f t="shared" ref="M15:M18" si="1">IFERROR(H15/G15,0)</f>
        <v>0</v>
      </c>
      <c r="N15" s="154">
        <f t="shared" ref="N15:N18" si="2">IFERROR(F15/E15,0)</f>
        <v>0.37218045112781956</v>
      </c>
      <c r="O15" s="154">
        <f t="shared" ref="O15:O18" si="3">IFERROR(L15/I15,0)</f>
        <v>0.26</v>
      </c>
      <c r="P15" s="256" t="s">
        <v>188</v>
      </c>
      <c r="Q15" s="257"/>
    </row>
    <row r="16" spans="1:17" ht="38.25" x14ac:dyDescent="0.2">
      <c r="A16" s="145">
        <v>3</v>
      </c>
      <c r="B16" s="159" t="s">
        <v>178</v>
      </c>
      <c r="C16" s="159" t="s">
        <v>181</v>
      </c>
      <c r="D16" s="149" t="s">
        <v>187</v>
      </c>
      <c r="E16" s="155">
        <v>250</v>
      </c>
      <c r="F16" s="156">
        <v>97</v>
      </c>
      <c r="G16" s="156">
        <v>1</v>
      </c>
      <c r="H16" s="156">
        <v>0</v>
      </c>
      <c r="I16" s="156">
        <v>3900000</v>
      </c>
      <c r="J16" s="156">
        <v>1013999.98</v>
      </c>
      <c r="K16" s="156">
        <v>0</v>
      </c>
      <c r="L16" s="153">
        <f t="shared" si="0"/>
        <v>1013999.98</v>
      </c>
      <c r="M16" s="154">
        <f t="shared" si="1"/>
        <v>0</v>
      </c>
      <c r="N16" s="154">
        <f t="shared" si="2"/>
        <v>0.38800000000000001</v>
      </c>
      <c r="O16" s="154">
        <f t="shared" si="3"/>
        <v>0.25999999487179487</v>
      </c>
      <c r="P16" s="256" t="s">
        <v>188</v>
      </c>
      <c r="Q16" s="257"/>
    </row>
    <row r="17" spans="1:17" ht="38.25" x14ac:dyDescent="0.2">
      <c r="A17" s="145">
        <v>4</v>
      </c>
      <c r="B17" s="159" t="s">
        <v>178</v>
      </c>
      <c r="C17" s="159" t="s">
        <v>182</v>
      </c>
      <c r="D17" s="149" t="s">
        <v>187</v>
      </c>
      <c r="E17" s="155">
        <v>131</v>
      </c>
      <c r="F17" s="156">
        <v>97</v>
      </c>
      <c r="G17" s="156">
        <v>1</v>
      </c>
      <c r="H17" s="156">
        <v>0</v>
      </c>
      <c r="I17" s="156">
        <v>3000000</v>
      </c>
      <c r="J17" s="156">
        <v>572000</v>
      </c>
      <c r="K17" s="156">
        <v>0</v>
      </c>
      <c r="L17" s="153">
        <f t="shared" si="0"/>
        <v>572000</v>
      </c>
      <c r="M17" s="154">
        <f t="shared" si="1"/>
        <v>0</v>
      </c>
      <c r="N17" s="154">
        <f t="shared" si="2"/>
        <v>0.74045801526717558</v>
      </c>
      <c r="O17" s="154">
        <f t="shared" si="3"/>
        <v>0.19066666666666668</v>
      </c>
      <c r="P17" s="256" t="s">
        <v>188</v>
      </c>
      <c r="Q17" s="257"/>
    </row>
    <row r="18" spans="1:17" ht="38.25" x14ac:dyDescent="0.2">
      <c r="A18" s="145">
        <v>5</v>
      </c>
      <c r="B18" s="159" t="s">
        <v>178</v>
      </c>
      <c r="C18" s="159" t="s">
        <v>183</v>
      </c>
      <c r="D18" s="149" t="s">
        <v>187</v>
      </c>
      <c r="E18" s="155">
        <v>263</v>
      </c>
      <c r="F18" s="156">
        <v>96</v>
      </c>
      <c r="G18" s="156">
        <v>1</v>
      </c>
      <c r="H18" s="156">
        <v>0</v>
      </c>
      <c r="I18" s="156">
        <v>1165000</v>
      </c>
      <c r="J18" s="156">
        <v>302999.98</v>
      </c>
      <c r="K18" s="156">
        <v>0</v>
      </c>
      <c r="L18" s="153">
        <f t="shared" si="0"/>
        <v>302999.98</v>
      </c>
      <c r="M18" s="154">
        <f t="shared" si="1"/>
        <v>0</v>
      </c>
      <c r="N18" s="154">
        <f t="shared" si="2"/>
        <v>0.36501901140684412</v>
      </c>
      <c r="O18" s="154">
        <f t="shared" si="3"/>
        <v>0.26008581974248923</v>
      </c>
      <c r="P18" s="256" t="s">
        <v>188</v>
      </c>
      <c r="Q18" s="257"/>
    </row>
    <row r="19" spans="1:17" ht="51" x14ac:dyDescent="0.2">
      <c r="A19" s="145">
        <v>6</v>
      </c>
      <c r="B19" s="159" t="s">
        <v>178</v>
      </c>
      <c r="C19" s="159" t="s">
        <v>184</v>
      </c>
      <c r="D19" s="148" t="s">
        <v>187</v>
      </c>
      <c r="E19" s="151">
        <v>256</v>
      </c>
      <c r="F19" s="157">
        <v>96</v>
      </c>
      <c r="G19" s="157">
        <v>1</v>
      </c>
      <c r="H19" s="157">
        <v>0</v>
      </c>
      <c r="I19" s="156">
        <v>3740000</v>
      </c>
      <c r="J19" s="157">
        <v>394146.21</v>
      </c>
      <c r="K19" s="157">
        <v>0</v>
      </c>
      <c r="L19" s="153">
        <f t="shared" si="0"/>
        <v>394146.21</v>
      </c>
      <c r="M19" s="154">
        <f t="shared" ref="M19:M22" si="4">IFERROR(H19/G19,0)</f>
        <v>0</v>
      </c>
      <c r="N19" s="154">
        <f t="shared" ref="N19:N22" si="5">IFERROR(F19/E19,0)</f>
        <v>0.375</v>
      </c>
      <c r="O19" s="154">
        <f t="shared" ref="O19:O22" si="6">IFERROR(L19/I19,0)</f>
        <v>0.1053866871657754</v>
      </c>
      <c r="P19" s="252" t="s">
        <v>188</v>
      </c>
      <c r="Q19" s="253"/>
    </row>
    <row r="20" spans="1:17" ht="38.25" x14ac:dyDescent="0.2">
      <c r="A20" s="146">
        <v>7</v>
      </c>
      <c r="B20" s="160" t="s">
        <v>178</v>
      </c>
      <c r="C20" s="160" t="s">
        <v>185</v>
      </c>
      <c r="D20" s="150" t="s">
        <v>187</v>
      </c>
      <c r="E20" s="151">
        <v>248</v>
      </c>
      <c r="F20" s="157">
        <v>95</v>
      </c>
      <c r="G20" s="157">
        <v>1</v>
      </c>
      <c r="H20" s="157">
        <v>0</v>
      </c>
      <c r="I20" s="157">
        <v>1125000</v>
      </c>
      <c r="J20" s="157">
        <v>492687.39</v>
      </c>
      <c r="K20" s="157">
        <v>0</v>
      </c>
      <c r="L20" s="153">
        <f t="shared" si="0"/>
        <v>492687.39</v>
      </c>
      <c r="M20" s="154">
        <f t="shared" si="4"/>
        <v>0</v>
      </c>
      <c r="N20" s="154">
        <f t="shared" si="5"/>
        <v>0.38306451612903225</v>
      </c>
      <c r="O20" s="154">
        <f t="shared" si="6"/>
        <v>0.43794434666666671</v>
      </c>
      <c r="P20" s="252" t="s">
        <v>188</v>
      </c>
      <c r="Q20" s="253"/>
    </row>
    <row r="21" spans="1:17" ht="25.5" x14ac:dyDescent="0.2">
      <c r="A21" s="147">
        <v>8</v>
      </c>
      <c r="B21" s="161" t="s">
        <v>178</v>
      </c>
      <c r="C21" s="161" t="s">
        <v>186</v>
      </c>
      <c r="D21" s="150" t="s">
        <v>187</v>
      </c>
      <c r="E21" s="151">
        <v>260</v>
      </c>
      <c r="F21" s="157">
        <v>94</v>
      </c>
      <c r="G21" s="157">
        <v>1</v>
      </c>
      <c r="H21" s="157">
        <v>0</v>
      </c>
      <c r="I21" s="157">
        <v>4244053.18</v>
      </c>
      <c r="J21" s="157">
        <v>1103453.77</v>
      </c>
      <c r="K21" s="157">
        <v>0</v>
      </c>
      <c r="L21" s="153">
        <f t="shared" si="0"/>
        <v>1103453.77</v>
      </c>
      <c r="M21" s="154">
        <f t="shared" si="4"/>
        <v>0</v>
      </c>
      <c r="N21" s="154">
        <f t="shared" si="5"/>
        <v>0.36153846153846153</v>
      </c>
      <c r="O21" s="154">
        <f t="shared" si="6"/>
        <v>0.25999998661656737</v>
      </c>
      <c r="P21" s="252" t="s">
        <v>188</v>
      </c>
      <c r="Q21" s="253"/>
    </row>
    <row r="22" spans="1:17" x14ac:dyDescent="0.2">
      <c r="A22" s="147"/>
      <c r="B22" s="67"/>
      <c r="C22" s="67"/>
      <c r="D22" s="67"/>
      <c r="E22" s="151"/>
      <c r="F22" s="157"/>
      <c r="G22" s="157"/>
      <c r="H22" s="157"/>
      <c r="I22" s="157"/>
      <c r="J22" s="157"/>
      <c r="K22" s="157"/>
      <c r="L22" s="157"/>
      <c r="M22" s="154">
        <f t="shared" si="4"/>
        <v>0</v>
      </c>
      <c r="N22" s="154">
        <f t="shared" si="5"/>
        <v>0</v>
      </c>
      <c r="O22" s="154">
        <f t="shared" si="6"/>
        <v>0</v>
      </c>
      <c r="P22" s="254"/>
      <c r="Q22" s="255"/>
    </row>
    <row r="23" spans="1:17" x14ac:dyDescent="0.2">
      <c r="A23" s="63"/>
      <c r="B23" s="63"/>
      <c r="C23" s="63"/>
      <c r="D23" s="63"/>
      <c r="E23" s="63"/>
      <c r="F23" s="63"/>
      <c r="G23" s="63"/>
      <c r="H23" s="68" t="s">
        <v>3</v>
      </c>
      <c r="I23" s="69">
        <f>SUM(I14:I22)</f>
        <v>28450024.780000001</v>
      </c>
      <c r="J23" s="69">
        <f t="shared" ref="J23:L23" si="7">SUM(J14:J22)</f>
        <v>6000887.3300000001</v>
      </c>
      <c r="K23" s="69">
        <f t="shared" si="7"/>
        <v>0</v>
      </c>
      <c r="L23" s="69">
        <f t="shared" si="7"/>
        <v>6000887.3300000001</v>
      </c>
      <c r="M23" s="63"/>
      <c r="N23" s="63"/>
      <c r="O23" s="63"/>
      <c r="P23" s="63"/>
      <c r="Q23" s="63"/>
    </row>
    <row r="24" spans="1:17" x14ac:dyDescent="0.2">
      <c r="A24" s="70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70"/>
      <c r="N24" s="70"/>
      <c r="O24" s="70"/>
      <c r="P24" s="70"/>
      <c r="Q24" s="63"/>
    </row>
    <row r="25" spans="1:17" x14ac:dyDescent="0.2">
      <c r="A25" s="70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0"/>
      <c r="N25" s="70"/>
      <c r="O25" s="70"/>
      <c r="P25" s="70"/>
      <c r="Q25" s="63"/>
    </row>
    <row r="26" spans="1:17" x14ac:dyDescent="0.2">
      <c r="A26" s="70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0"/>
      <c r="N26" s="70"/>
      <c r="O26" s="70"/>
      <c r="P26" s="70"/>
      <c r="Q26" s="63"/>
    </row>
    <row r="27" spans="1:17" x14ac:dyDescent="0.2">
      <c r="A27" s="70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0"/>
      <c r="N27" s="70"/>
      <c r="O27" s="70"/>
      <c r="P27" s="70"/>
      <c r="Q27" s="63"/>
    </row>
    <row r="28" spans="1:17" x14ac:dyDescent="0.2">
      <c r="A28" s="70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s="11" customForma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1" customFormat="1" x14ac:dyDescent="0.2">
      <c r="A31" s="10"/>
      <c r="K31" s="10"/>
      <c r="L31" s="10"/>
      <c r="M31" s="10"/>
      <c r="N31" s="10"/>
      <c r="O31" s="10"/>
      <c r="P31" s="10"/>
      <c r="Q31" s="10"/>
    </row>
    <row r="32" spans="1:17" s="11" customFormat="1" x14ac:dyDescent="0.2">
      <c r="A32" s="10"/>
      <c r="K32" s="10"/>
      <c r="L32" s="10"/>
      <c r="M32" s="10"/>
      <c r="N32" s="10"/>
      <c r="O32" s="10"/>
      <c r="P32" s="10"/>
      <c r="Q32" s="10"/>
    </row>
    <row r="33" spans="1:17" s="11" customFormat="1" x14ac:dyDescent="0.2">
      <c r="A33" s="10"/>
      <c r="K33" s="10"/>
      <c r="L33" s="10"/>
      <c r="M33" s="10"/>
      <c r="N33" s="10"/>
      <c r="O33" s="10"/>
      <c r="P33" s="10"/>
      <c r="Q33" s="10"/>
    </row>
    <row r="34" spans="1:17" s="11" customFormat="1" x14ac:dyDescent="0.2">
      <c r="A34" s="10"/>
      <c r="K34" s="10"/>
      <c r="L34" s="10"/>
      <c r="M34" s="10"/>
      <c r="N34" s="10"/>
      <c r="O34" s="10"/>
      <c r="P34" s="10"/>
      <c r="Q34" s="10"/>
    </row>
    <row r="35" spans="1:17" s="11" customFormat="1" x14ac:dyDescent="0.2">
      <c r="A35" s="10"/>
      <c r="K35" s="10"/>
      <c r="L35" s="10"/>
      <c r="M35" s="10"/>
      <c r="N35" s="10"/>
      <c r="O35" s="10"/>
      <c r="P35" s="10"/>
      <c r="Q35" s="10"/>
    </row>
    <row r="36" spans="1:17" s="11" customFormat="1" x14ac:dyDescent="0.2">
      <c r="A36" s="10"/>
      <c r="K36" s="10"/>
      <c r="L36" s="10"/>
      <c r="M36" s="10"/>
      <c r="N36" s="10"/>
      <c r="O36" s="10"/>
      <c r="P36" s="10"/>
      <c r="Q36" s="10"/>
    </row>
    <row r="37" spans="1:17" s="11" customFormat="1" x14ac:dyDescent="0.2">
      <c r="A37" s="10"/>
      <c r="K37" s="10"/>
      <c r="L37" s="10"/>
      <c r="M37" s="10"/>
      <c r="N37" s="10"/>
      <c r="O37" s="10"/>
      <c r="P37" s="10"/>
      <c r="Q37" s="10"/>
    </row>
    <row r="38" spans="1:17" s="11" customFormat="1" ht="12.75" customHeight="1" x14ac:dyDescent="0.2">
      <c r="A38" s="10"/>
      <c r="K38" s="10"/>
      <c r="L38" s="10"/>
      <c r="M38" s="10"/>
      <c r="N38" s="10"/>
      <c r="O38" s="10"/>
      <c r="P38" s="10"/>
      <c r="Q38" s="10"/>
    </row>
    <row r="39" spans="1:17" s="11" customFormat="1" x14ac:dyDescent="0.2">
      <c r="A39" s="10"/>
      <c r="K39" s="10"/>
      <c r="L39" s="10"/>
      <c r="M39" s="10"/>
      <c r="N39" s="10"/>
      <c r="O39" s="10"/>
      <c r="P39" s="10"/>
      <c r="Q39" s="10"/>
    </row>
    <row r="40" spans="1:17" s="11" customFormat="1" x14ac:dyDescent="0.2">
      <c r="A40" s="10"/>
      <c r="K40" s="10"/>
      <c r="L40" s="10"/>
      <c r="M40" s="10"/>
      <c r="N40" s="10"/>
      <c r="O40" s="10"/>
      <c r="P40" s="10"/>
      <c r="Q40" s="10"/>
    </row>
    <row r="41" spans="1:17" s="11" customFormat="1" x14ac:dyDescent="0.2">
      <c r="A41" s="10"/>
      <c r="K41" s="10"/>
      <c r="L41" s="10"/>
      <c r="M41" s="10"/>
      <c r="N41" s="10"/>
      <c r="O41" s="10"/>
      <c r="P41" s="10"/>
      <c r="Q41" s="10"/>
    </row>
    <row r="42" spans="1:17" s="11" customFormat="1" x14ac:dyDescent="0.2">
      <c r="A42" s="10"/>
      <c r="K42" s="10"/>
      <c r="L42" s="10"/>
      <c r="M42" s="10"/>
      <c r="N42" s="10"/>
      <c r="O42" s="10"/>
      <c r="P42" s="10"/>
      <c r="Q42" s="10"/>
    </row>
    <row r="43" spans="1:17" s="11" customFormat="1" ht="13.5" x14ac:dyDescent="0.25">
      <c r="A43" s="10"/>
      <c r="B43" s="133" t="s">
        <v>200</v>
      </c>
      <c r="C43" s="134" t="s">
        <v>33</v>
      </c>
      <c r="D43" s="135"/>
      <c r="E43" s="136"/>
      <c r="F43" s="136"/>
      <c r="G43" s="136"/>
      <c r="H43" s="136"/>
      <c r="I43" s="136"/>
      <c r="J43" s="136"/>
      <c r="K43" s="10"/>
      <c r="L43" s="10"/>
      <c r="M43" s="10"/>
      <c r="N43" s="10"/>
      <c r="O43" s="10"/>
      <c r="P43" s="10"/>
      <c r="Q43" s="10"/>
    </row>
    <row r="44" spans="1:17" s="11" customFormat="1" ht="13.5" x14ac:dyDescent="0.25">
      <c r="A44" s="10"/>
      <c r="B44" s="137"/>
      <c r="C44" s="133"/>
      <c r="D44" s="135"/>
      <c r="E44" s="136"/>
      <c r="F44" s="136"/>
      <c r="G44" s="136"/>
      <c r="H44" s="136"/>
      <c r="I44" s="136"/>
      <c r="J44" s="136"/>
      <c r="K44" s="10"/>
      <c r="L44" s="10"/>
      <c r="M44" s="10"/>
      <c r="N44" s="10"/>
      <c r="O44" s="10"/>
      <c r="P44" s="10"/>
      <c r="Q44" s="10"/>
    </row>
    <row r="45" spans="1:17" s="11" customFormat="1" ht="16.5" x14ac:dyDescent="0.3">
      <c r="A45" s="10"/>
      <c r="B45" s="138" t="s">
        <v>159</v>
      </c>
      <c r="C45" s="139" t="s">
        <v>34</v>
      </c>
      <c r="D45" s="140"/>
      <c r="E45" s="139"/>
      <c r="F45" s="139"/>
      <c r="G45" s="141"/>
      <c r="H45" s="141"/>
      <c r="I45" s="141"/>
      <c r="J45" s="141"/>
      <c r="K45" s="10"/>
      <c r="L45" s="10"/>
      <c r="M45" s="10"/>
      <c r="N45" s="10"/>
      <c r="O45" s="10"/>
      <c r="P45" s="10"/>
      <c r="Q45" s="10"/>
    </row>
    <row r="46" spans="1:17" s="11" customFormat="1" ht="16.5" x14ac:dyDescent="0.3">
      <c r="A46" s="10"/>
      <c r="B46" s="138" t="s">
        <v>160</v>
      </c>
      <c r="C46" s="139" t="s">
        <v>35</v>
      </c>
      <c r="D46" s="140"/>
      <c r="E46" s="139"/>
      <c r="F46" s="139"/>
      <c r="G46" s="141"/>
      <c r="H46" s="141"/>
      <c r="I46" s="141"/>
      <c r="J46" s="141"/>
      <c r="K46" s="10"/>
      <c r="L46" s="10"/>
      <c r="M46" s="10"/>
      <c r="N46" s="10"/>
      <c r="O46" s="10"/>
      <c r="P46" s="10"/>
      <c r="Q46" s="10"/>
    </row>
    <row r="47" spans="1:17" ht="16.5" x14ac:dyDescent="0.3">
      <c r="B47" s="138" t="s">
        <v>161</v>
      </c>
      <c r="C47" s="139" t="s">
        <v>143</v>
      </c>
      <c r="D47" s="140"/>
      <c r="E47" s="139"/>
      <c r="F47" s="139"/>
      <c r="G47" s="141"/>
      <c r="H47" s="141"/>
      <c r="I47" s="141"/>
      <c r="J47" s="141"/>
    </row>
    <row r="48" spans="1:17" ht="16.5" x14ac:dyDescent="0.3">
      <c r="B48" s="138" t="s">
        <v>162</v>
      </c>
      <c r="C48" s="139" t="s">
        <v>36</v>
      </c>
      <c r="D48" s="140"/>
      <c r="E48" s="139"/>
      <c r="F48" s="139"/>
      <c r="G48" s="141"/>
      <c r="H48" s="141"/>
      <c r="I48" s="141"/>
      <c r="J48" s="141"/>
    </row>
    <row r="49" spans="2:10" ht="16.5" x14ac:dyDescent="0.3">
      <c r="B49" s="138" t="s">
        <v>163</v>
      </c>
      <c r="C49" s="139" t="s">
        <v>37</v>
      </c>
      <c r="D49" s="140"/>
      <c r="E49" s="139"/>
      <c r="F49" s="139"/>
      <c r="G49" s="141"/>
      <c r="H49" s="141"/>
      <c r="I49" s="141"/>
      <c r="J49" s="141"/>
    </row>
    <row r="50" spans="2:10" ht="66" x14ac:dyDescent="0.2">
      <c r="B50" s="142" t="s">
        <v>164</v>
      </c>
      <c r="C50" s="143" t="s">
        <v>38</v>
      </c>
      <c r="D50" s="143"/>
      <c r="E50" s="143"/>
      <c r="F50" s="143"/>
      <c r="G50" s="143"/>
      <c r="H50" s="143"/>
      <c r="I50" s="143"/>
      <c r="J50" s="143"/>
    </row>
    <row r="51" spans="2:10" ht="16.5" x14ac:dyDescent="0.3">
      <c r="B51" s="138" t="s">
        <v>165</v>
      </c>
      <c r="C51" s="139" t="s">
        <v>39</v>
      </c>
      <c r="D51" s="140"/>
      <c r="E51" s="139"/>
      <c r="F51" s="139"/>
      <c r="G51" s="141"/>
      <c r="H51" s="141"/>
      <c r="I51" s="141"/>
      <c r="J51" s="141"/>
    </row>
    <row r="52" spans="2:10" ht="16.5" x14ac:dyDescent="0.3">
      <c r="B52" s="138" t="s">
        <v>166</v>
      </c>
      <c r="C52" s="139" t="s">
        <v>40</v>
      </c>
      <c r="D52" s="140"/>
      <c r="E52" s="139"/>
      <c r="F52" s="139"/>
      <c r="G52" s="141"/>
      <c r="H52" s="141"/>
      <c r="I52" s="141"/>
      <c r="J52" s="141"/>
    </row>
    <row r="53" spans="2:10" ht="16.5" x14ac:dyDescent="0.3">
      <c r="B53" s="138" t="s">
        <v>167</v>
      </c>
      <c r="C53" s="139" t="s">
        <v>36</v>
      </c>
      <c r="D53" s="140"/>
      <c r="E53" s="139"/>
      <c r="F53" s="139"/>
      <c r="G53" s="141"/>
      <c r="H53" s="141"/>
      <c r="I53" s="141"/>
      <c r="J53" s="141"/>
    </row>
    <row r="54" spans="2:10" ht="16.5" x14ac:dyDescent="0.3">
      <c r="B54" s="138" t="s">
        <v>168</v>
      </c>
      <c r="C54" s="139" t="s">
        <v>41</v>
      </c>
      <c r="D54" s="140"/>
      <c r="E54" s="139"/>
      <c r="F54" s="139"/>
      <c r="G54" s="141"/>
      <c r="H54" s="141"/>
      <c r="I54" s="141"/>
      <c r="J54" s="141"/>
    </row>
    <row r="55" spans="2:10" ht="16.5" x14ac:dyDescent="0.3">
      <c r="B55" s="138" t="s">
        <v>169</v>
      </c>
      <c r="C55" s="139" t="s">
        <v>42</v>
      </c>
      <c r="D55" s="140"/>
      <c r="E55" s="139"/>
      <c r="F55" s="139"/>
      <c r="G55" s="141"/>
      <c r="H55" s="141"/>
      <c r="I55" s="141"/>
      <c r="J55" s="141"/>
    </row>
    <row r="56" spans="2:10" ht="16.5" x14ac:dyDescent="0.3">
      <c r="B56" s="138" t="s">
        <v>170</v>
      </c>
      <c r="C56" s="139" t="s">
        <v>43</v>
      </c>
      <c r="D56" s="140"/>
      <c r="E56" s="139"/>
      <c r="F56" s="139"/>
      <c r="G56" s="141"/>
      <c r="H56" s="141"/>
      <c r="I56" s="141"/>
      <c r="J56" s="141"/>
    </row>
    <row r="57" spans="2:10" ht="13.5" x14ac:dyDescent="0.25">
      <c r="B57" s="135"/>
      <c r="C57" s="135"/>
      <c r="D57" s="135"/>
      <c r="E57" s="136"/>
      <c r="F57" s="136"/>
      <c r="G57" s="136"/>
      <c r="H57" s="136"/>
      <c r="I57" s="136"/>
      <c r="J57" s="136"/>
    </row>
  </sheetData>
  <mergeCells count="40">
    <mergeCell ref="P10:Q13"/>
    <mergeCell ref="A6:B6"/>
    <mergeCell ref="C6:D6"/>
    <mergeCell ref="E6:F6"/>
    <mergeCell ref="G6:M6"/>
    <mergeCell ref="N6:Q6"/>
    <mergeCell ref="A7:B7"/>
    <mergeCell ref="C7:M7"/>
    <mergeCell ref="N7:Q7"/>
    <mergeCell ref="A8:B8"/>
    <mergeCell ref="C8:M8"/>
    <mergeCell ref="N8:Q8"/>
    <mergeCell ref="A10:A13"/>
    <mergeCell ref="B10:B13"/>
    <mergeCell ref="C10:C13"/>
    <mergeCell ref="D10:D13"/>
    <mergeCell ref="A5:B5"/>
    <mergeCell ref="C5:D5"/>
    <mergeCell ref="E5:F5"/>
    <mergeCell ref="G5:M5"/>
    <mergeCell ref="N5:Q5"/>
    <mergeCell ref="E10:E13"/>
    <mergeCell ref="F10:F13"/>
    <mergeCell ref="G10:G13"/>
    <mergeCell ref="H10:H13"/>
    <mergeCell ref="I10:I13"/>
    <mergeCell ref="J10:L12"/>
    <mergeCell ref="M10:O10"/>
    <mergeCell ref="M11:M13"/>
    <mergeCell ref="N11:N13"/>
    <mergeCell ref="O11:O13"/>
    <mergeCell ref="P14:Q14"/>
    <mergeCell ref="P19:Q19"/>
    <mergeCell ref="P20:Q20"/>
    <mergeCell ref="P21:Q21"/>
    <mergeCell ref="P22:Q22"/>
    <mergeCell ref="P15:Q15"/>
    <mergeCell ref="P16:Q16"/>
    <mergeCell ref="P17:Q17"/>
    <mergeCell ref="P18:Q18"/>
  </mergeCells>
  <pageMargins left="0.9055118110236221" right="0.70866141732283472" top="1.1417322834645669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F90"/>
  <sheetViews>
    <sheetView view="pageBreakPreview" topLeftCell="A79" zoomScaleNormal="100" zoomScaleSheetLayoutView="100" workbookViewId="0">
      <selection activeCell="A86" sqref="A86:F90"/>
    </sheetView>
  </sheetViews>
  <sheetFormatPr baseColWidth="10" defaultColWidth="11.42578125" defaultRowHeight="12.75" x14ac:dyDescent="0.2"/>
  <cols>
    <col min="1" max="1" width="75" style="12" customWidth="1"/>
    <col min="2" max="2" width="19.7109375" style="12" customWidth="1"/>
    <col min="3" max="3" width="18.42578125" style="12" customWidth="1"/>
    <col min="4" max="4" width="19.28515625" style="12" customWidth="1"/>
    <col min="5" max="5" width="11.140625" style="13" customWidth="1"/>
    <col min="6" max="6" width="23.140625" style="13" customWidth="1"/>
    <col min="7" max="16384" width="11.42578125" style="13"/>
  </cols>
  <sheetData>
    <row r="2" spans="1:6" ht="18" x14ac:dyDescent="0.25">
      <c r="A2" s="2" t="s">
        <v>137</v>
      </c>
      <c r="B2" s="14"/>
      <c r="C2" s="344"/>
      <c r="D2" s="344"/>
      <c r="F2" s="107" t="s">
        <v>55</v>
      </c>
    </row>
    <row r="3" spans="1:6" ht="6.75" customHeight="1" x14ac:dyDescent="0.2">
      <c r="C3" s="15"/>
      <c r="D3" s="15"/>
    </row>
    <row r="4" spans="1:6" ht="21.75" customHeight="1" x14ac:dyDescent="0.25">
      <c r="A4" s="355" t="s">
        <v>104</v>
      </c>
      <c r="B4" s="355"/>
      <c r="C4" s="355"/>
      <c r="D4" s="355"/>
      <c r="E4" s="355"/>
      <c r="F4" s="355"/>
    </row>
    <row r="5" spans="1:6" ht="21.75" customHeight="1" x14ac:dyDescent="0.25">
      <c r="A5" s="354" t="s">
        <v>116</v>
      </c>
      <c r="B5" s="354"/>
      <c r="C5" s="354"/>
      <c r="D5" s="354"/>
      <c r="E5" s="354"/>
      <c r="F5" s="354"/>
    </row>
    <row r="6" spans="1:6" ht="21.75" customHeight="1" x14ac:dyDescent="0.25">
      <c r="A6" s="1"/>
      <c r="B6" s="16"/>
      <c r="C6" s="17"/>
      <c r="D6" s="17"/>
    </row>
    <row r="7" spans="1:6" ht="21.75" customHeight="1" x14ac:dyDescent="0.25">
      <c r="A7" s="18" t="s">
        <v>44</v>
      </c>
      <c r="B7" s="16"/>
      <c r="C7" s="17"/>
      <c r="D7" s="17"/>
    </row>
    <row r="8" spans="1:6" ht="15.75" customHeight="1" x14ac:dyDescent="0.25">
      <c r="A8" s="3" t="s">
        <v>105</v>
      </c>
      <c r="B8" s="18"/>
      <c r="C8" s="17"/>
      <c r="D8" s="17"/>
    </row>
    <row r="9" spans="1:6" ht="6.75" customHeight="1" thickBot="1" x14ac:dyDescent="0.3">
      <c r="A9" s="13"/>
      <c r="B9" s="18"/>
      <c r="C9" s="17"/>
      <c r="D9" s="17"/>
    </row>
    <row r="10" spans="1:6" ht="21.75" customHeight="1" thickBot="1" x14ac:dyDescent="0.25">
      <c r="A10" s="338" t="s">
        <v>45</v>
      </c>
      <c r="B10" s="345"/>
      <c r="C10" s="345"/>
      <c r="D10" s="345"/>
      <c r="E10" s="345"/>
      <c r="F10" s="339"/>
    </row>
    <row r="11" spans="1:6" ht="23.25" customHeight="1" x14ac:dyDescent="0.2">
      <c r="A11" s="346" t="s">
        <v>46</v>
      </c>
      <c r="B11" s="340"/>
      <c r="C11" s="348" t="s">
        <v>47</v>
      </c>
      <c r="D11" s="328" t="s">
        <v>48</v>
      </c>
      <c r="E11" s="332"/>
      <c r="F11" s="333"/>
    </row>
    <row r="12" spans="1:6" ht="23.25" customHeight="1" x14ac:dyDescent="0.2">
      <c r="A12" s="347"/>
      <c r="B12" s="318"/>
      <c r="C12" s="349"/>
      <c r="D12" s="20" t="s">
        <v>30</v>
      </c>
      <c r="E12" s="20" t="s">
        <v>31</v>
      </c>
      <c r="F12" s="21" t="s">
        <v>32</v>
      </c>
    </row>
    <row r="13" spans="1:6" ht="23.25" customHeight="1" x14ac:dyDescent="0.2">
      <c r="A13" s="350" t="s">
        <v>58</v>
      </c>
      <c r="B13" s="351"/>
      <c r="C13" s="22"/>
      <c r="D13" s="29"/>
      <c r="E13" s="29"/>
      <c r="F13" s="23"/>
    </row>
    <row r="14" spans="1:6" ht="23.25" customHeight="1" x14ac:dyDescent="0.2">
      <c r="A14" s="350" t="s">
        <v>59</v>
      </c>
      <c r="B14" s="351"/>
      <c r="C14" s="22"/>
      <c r="D14" s="29"/>
      <c r="E14" s="29"/>
      <c r="F14" s="23"/>
    </row>
    <row r="15" spans="1:6" ht="26.25" customHeight="1" x14ac:dyDescent="0.2">
      <c r="A15" s="352" t="s">
        <v>60</v>
      </c>
      <c r="B15" s="353"/>
      <c r="C15" s="22"/>
      <c r="D15" s="29"/>
      <c r="E15" s="29"/>
      <c r="F15" s="23"/>
    </row>
    <row r="16" spans="1:6" ht="26.25" customHeight="1" x14ac:dyDescent="0.2">
      <c r="A16" s="350" t="s">
        <v>61</v>
      </c>
      <c r="B16" s="351"/>
      <c r="C16" s="22"/>
      <c r="D16" s="29"/>
      <c r="E16" s="29"/>
      <c r="F16" s="23"/>
    </row>
    <row r="17" spans="1:6" ht="28.5" customHeight="1" thickBot="1" x14ac:dyDescent="0.25">
      <c r="A17" s="38"/>
      <c r="B17" s="38"/>
      <c r="C17" s="39"/>
      <c r="D17" s="39"/>
    </row>
    <row r="18" spans="1:6" ht="28.5" customHeight="1" thickBot="1" x14ac:dyDescent="0.25">
      <c r="A18" s="338" t="s">
        <v>62</v>
      </c>
      <c r="B18" s="345"/>
      <c r="C18" s="345"/>
      <c r="D18" s="345"/>
      <c r="E18" s="345"/>
      <c r="F18" s="339"/>
    </row>
    <row r="19" spans="1:6" ht="18" customHeight="1" x14ac:dyDescent="0.2">
      <c r="A19" s="40" t="s">
        <v>46</v>
      </c>
      <c r="B19" s="41"/>
      <c r="C19" s="42" t="s">
        <v>47</v>
      </c>
      <c r="D19" s="330" t="s">
        <v>4</v>
      </c>
      <c r="E19" s="330"/>
      <c r="F19" s="320"/>
    </row>
    <row r="20" spans="1:6" ht="18" customHeight="1" x14ac:dyDescent="0.2">
      <c r="A20" s="43"/>
      <c r="B20" s="27"/>
      <c r="C20" s="20"/>
      <c r="D20" s="20" t="s">
        <v>30</v>
      </c>
      <c r="E20" s="20" t="s">
        <v>31</v>
      </c>
      <c r="F20" s="21" t="s">
        <v>32</v>
      </c>
    </row>
    <row r="21" spans="1:6" ht="24.75" customHeight="1" x14ac:dyDescent="0.2">
      <c r="A21" s="334" t="s">
        <v>63</v>
      </c>
      <c r="B21" s="335"/>
      <c r="C21" s="104"/>
      <c r="D21" s="29"/>
      <c r="E21" s="29"/>
      <c r="F21" s="24"/>
    </row>
    <row r="22" spans="1:6" ht="48" customHeight="1" x14ac:dyDescent="0.2">
      <c r="A22" s="334" t="s">
        <v>64</v>
      </c>
      <c r="B22" s="335"/>
      <c r="C22" s="25"/>
      <c r="D22" s="29"/>
      <c r="E22" s="29"/>
      <c r="F22" s="105"/>
    </row>
    <row r="23" spans="1:6" ht="28.5" customHeight="1" thickBot="1" x14ac:dyDescent="0.25">
      <c r="A23" s="336" t="s">
        <v>49</v>
      </c>
      <c r="B23" s="337"/>
      <c r="C23" s="26"/>
      <c r="D23" s="44"/>
      <c r="E23" s="44"/>
      <c r="F23" s="106"/>
    </row>
    <row r="24" spans="1:6" ht="28.5" customHeight="1" thickBot="1" x14ac:dyDescent="0.25">
      <c r="A24" s="18" t="s">
        <v>65</v>
      </c>
      <c r="B24" s="38"/>
      <c r="C24" s="39"/>
      <c r="D24" s="39"/>
    </row>
    <row r="25" spans="1:6" ht="20.100000000000001" customHeight="1" thickBot="1" x14ac:dyDescent="0.25">
      <c r="A25" s="338" t="s">
        <v>66</v>
      </c>
      <c r="B25" s="305"/>
      <c r="C25" s="305"/>
      <c r="D25" s="305"/>
      <c r="E25" s="305"/>
      <c r="F25" s="339"/>
    </row>
    <row r="26" spans="1:6" ht="20.100000000000001" customHeight="1" x14ac:dyDescent="0.2">
      <c r="A26" s="340" t="s">
        <v>67</v>
      </c>
      <c r="B26" s="331" t="s">
        <v>4</v>
      </c>
      <c r="C26" s="331"/>
      <c r="D26" s="331"/>
      <c r="E26" s="331"/>
      <c r="F26" s="333" t="s">
        <v>56</v>
      </c>
    </row>
    <row r="27" spans="1:6" ht="20.100000000000001" customHeight="1" x14ac:dyDescent="0.2">
      <c r="A27" s="341"/>
      <c r="B27" s="343" t="s">
        <v>51</v>
      </c>
      <c r="C27" s="331" t="s">
        <v>52</v>
      </c>
      <c r="D27" s="331"/>
      <c r="E27" s="331"/>
      <c r="F27" s="342"/>
    </row>
    <row r="28" spans="1:6" ht="20.100000000000001" customHeight="1" x14ac:dyDescent="0.2">
      <c r="A28" s="318"/>
      <c r="B28" s="330"/>
      <c r="C28" s="20" t="s">
        <v>30</v>
      </c>
      <c r="D28" s="20" t="s">
        <v>31</v>
      </c>
      <c r="E28" s="27" t="s">
        <v>32</v>
      </c>
      <c r="F28" s="27"/>
    </row>
    <row r="29" spans="1:6" ht="20.100000000000001" customHeight="1" x14ac:dyDescent="0.2">
      <c r="A29" s="28" t="s">
        <v>138</v>
      </c>
      <c r="B29" s="29"/>
      <c r="C29" s="29"/>
      <c r="D29" s="29"/>
      <c r="E29" s="29"/>
      <c r="F29" s="29"/>
    </row>
    <row r="30" spans="1:6" ht="20.100000000000001" customHeight="1" x14ac:dyDescent="0.2">
      <c r="A30" s="30" t="s">
        <v>139</v>
      </c>
      <c r="B30" s="29"/>
      <c r="C30" s="29"/>
      <c r="D30" s="29"/>
      <c r="E30" s="29"/>
      <c r="F30" s="29"/>
    </row>
    <row r="31" spans="1:6" ht="20.100000000000001" customHeight="1" x14ac:dyDescent="0.2">
      <c r="A31" s="28" t="s">
        <v>140</v>
      </c>
      <c r="B31" s="29"/>
      <c r="C31" s="29"/>
      <c r="D31" s="29"/>
      <c r="E31" s="29"/>
      <c r="F31" s="29"/>
    </row>
    <row r="32" spans="1:6" ht="20.100000000000001" customHeight="1" x14ac:dyDescent="0.2">
      <c r="A32" s="28" t="s">
        <v>68</v>
      </c>
      <c r="B32" s="29"/>
      <c r="C32" s="29"/>
      <c r="D32" s="29"/>
      <c r="E32" s="29"/>
      <c r="F32" s="29"/>
    </row>
    <row r="33" spans="1:6" ht="20.100000000000001" customHeight="1" x14ac:dyDescent="0.2">
      <c r="A33" s="28" t="s">
        <v>69</v>
      </c>
      <c r="B33" s="29"/>
      <c r="C33" s="29"/>
      <c r="D33" s="29"/>
      <c r="E33" s="29"/>
      <c r="F33" s="29"/>
    </row>
    <row r="34" spans="1:6" ht="20.100000000000001" customHeight="1" x14ac:dyDescent="0.2">
      <c r="A34" s="28" t="s">
        <v>70</v>
      </c>
      <c r="B34" s="29"/>
      <c r="C34" s="29"/>
      <c r="D34" s="29"/>
      <c r="E34" s="29"/>
      <c r="F34" s="29"/>
    </row>
    <row r="35" spans="1:6" ht="20.100000000000001" customHeight="1" x14ac:dyDescent="0.2">
      <c r="A35" s="28" t="s">
        <v>71</v>
      </c>
      <c r="B35" s="29"/>
      <c r="C35" s="29"/>
      <c r="D35" s="29"/>
      <c r="E35" s="29"/>
      <c r="F35" s="29"/>
    </row>
    <row r="36" spans="1:6" ht="20.100000000000001" customHeight="1" x14ac:dyDescent="0.2">
      <c r="A36" s="31" t="s">
        <v>72</v>
      </c>
      <c r="B36" s="29"/>
      <c r="C36" s="29"/>
      <c r="D36" s="29"/>
      <c r="E36" s="29"/>
      <c r="F36" s="29"/>
    </row>
    <row r="37" spans="1:6" ht="20.100000000000001" customHeight="1" x14ac:dyDescent="0.2">
      <c r="A37" s="31" t="s">
        <v>73</v>
      </c>
      <c r="B37" s="29"/>
      <c r="C37" s="29"/>
      <c r="D37" s="29"/>
      <c r="E37" s="29"/>
      <c r="F37" s="29"/>
    </row>
    <row r="38" spans="1:6" ht="20.100000000000001" customHeight="1" x14ac:dyDescent="0.2">
      <c r="A38" s="31" t="s">
        <v>74</v>
      </c>
      <c r="B38" s="29"/>
      <c r="C38" s="29"/>
      <c r="D38" s="29"/>
      <c r="E38" s="29"/>
      <c r="F38" s="29"/>
    </row>
    <row r="39" spans="1:6" ht="20.25" customHeight="1" x14ac:dyDescent="0.2">
      <c r="A39" s="32" t="s">
        <v>50</v>
      </c>
      <c r="B39" s="33"/>
      <c r="C39" s="33"/>
      <c r="D39" s="29"/>
      <c r="E39" s="29"/>
      <c r="F39" s="33"/>
    </row>
    <row r="40" spans="1:6" ht="9.75" customHeight="1" thickBot="1" x14ac:dyDescent="0.25">
      <c r="A40" s="45"/>
      <c r="B40" s="15"/>
      <c r="C40" s="15"/>
      <c r="D40" s="15"/>
    </row>
    <row r="41" spans="1:6" ht="20.25" customHeight="1" thickBot="1" x14ac:dyDescent="0.25">
      <c r="A41" s="321" t="s">
        <v>75</v>
      </c>
      <c r="B41" s="322"/>
      <c r="C41" s="322"/>
      <c r="D41" s="322"/>
      <c r="E41" s="322"/>
      <c r="F41" s="323"/>
    </row>
    <row r="42" spans="1:6" ht="20.25" customHeight="1" x14ac:dyDescent="0.2">
      <c r="A42" s="324" t="s">
        <v>76</v>
      </c>
      <c r="B42" s="327" t="s">
        <v>77</v>
      </c>
      <c r="C42" s="330" t="s">
        <v>4</v>
      </c>
      <c r="D42" s="330"/>
      <c r="E42" s="330"/>
      <c r="F42" s="330"/>
    </row>
    <row r="43" spans="1:6" ht="20.25" customHeight="1" x14ac:dyDescent="0.2">
      <c r="A43" s="325"/>
      <c r="B43" s="328"/>
      <c r="C43" s="331" t="s">
        <v>78</v>
      </c>
      <c r="D43" s="328" t="s">
        <v>52</v>
      </c>
      <c r="E43" s="332"/>
      <c r="F43" s="333"/>
    </row>
    <row r="44" spans="1:6" ht="20.25" customHeight="1" x14ac:dyDescent="0.2">
      <c r="A44" s="326"/>
      <c r="B44" s="329"/>
      <c r="C44" s="331"/>
      <c r="D44" s="20" t="s">
        <v>30</v>
      </c>
      <c r="E44" s="20" t="s">
        <v>31</v>
      </c>
      <c r="F44" s="21" t="s">
        <v>32</v>
      </c>
    </row>
    <row r="45" spans="1:6" ht="20.25" customHeight="1" x14ac:dyDescent="0.2">
      <c r="A45" s="315" t="s">
        <v>79</v>
      </c>
      <c r="B45" s="46" t="s">
        <v>80</v>
      </c>
      <c r="C45" s="47"/>
      <c r="D45" s="29"/>
      <c r="E45" s="29"/>
      <c r="F45" s="48"/>
    </row>
    <row r="46" spans="1:6" ht="20.25" customHeight="1" x14ac:dyDescent="0.2">
      <c r="A46" s="315"/>
      <c r="B46" s="46" t="s">
        <v>81</v>
      </c>
      <c r="C46" s="49"/>
      <c r="D46" s="29"/>
      <c r="E46" s="29"/>
      <c r="F46" s="50"/>
    </row>
    <row r="47" spans="1:6" ht="20.25" customHeight="1" x14ac:dyDescent="0.2">
      <c r="A47" s="315"/>
      <c r="B47" s="46" t="s">
        <v>82</v>
      </c>
      <c r="C47" s="49"/>
      <c r="D47" s="29"/>
      <c r="E47" s="29"/>
      <c r="F47" s="50"/>
    </row>
    <row r="48" spans="1:6" ht="20.25" customHeight="1" x14ac:dyDescent="0.2">
      <c r="A48" s="315"/>
      <c r="B48" s="46" t="s">
        <v>83</v>
      </c>
      <c r="C48" s="49"/>
      <c r="D48" s="29"/>
      <c r="E48" s="29"/>
      <c r="F48" s="50"/>
    </row>
    <row r="49" spans="1:6" ht="20.25" customHeight="1" x14ac:dyDescent="0.2">
      <c r="A49" s="315"/>
      <c r="B49" s="46" t="s">
        <v>84</v>
      </c>
      <c r="C49" s="49"/>
      <c r="D49" s="29"/>
      <c r="E49" s="29"/>
      <c r="F49" s="50"/>
    </row>
    <row r="50" spans="1:6" ht="20.25" customHeight="1" x14ac:dyDescent="0.2">
      <c r="A50" s="315"/>
      <c r="B50" s="46" t="s">
        <v>85</v>
      </c>
      <c r="C50" s="49"/>
      <c r="D50" s="29"/>
      <c r="E50" s="29"/>
      <c r="F50" s="50"/>
    </row>
    <row r="51" spans="1:6" ht="20.25" customHeight="1" x14ac:dyDescent="0.2">
      <c r="A51" s="316" t="s">
        <v>86</v>
      </c>
      <c r="B51" s="46" t="s">
        <v>80</v>
      </c>
      <c r="C51" s="49"/>
      <c r="D51" s="29"/>
      <c r="E51" s="29"/>
      <c r="F51" s="50"/>
    </row>
    <row r="52" spans="1:6" ht="20.25" customHeight="1" x14ac:dyDescent="0.2">
      <c r="A52" s="316"/>
      <c r="B52" s="46" t="s">
        <v>81</v>
      </c>
      <c r="C52" s="49"/>
      <c r="D52" s="29"/>
      <c r="E52" s="29"/>
      <c r="F52" s="50"/>
    </row>
    <row r="53" spans="1:6" ht="20.25" customHeight="1" x14ac:dyDescent="0.2">
      <c r="A53" s="316"/>
      <c r="B53" s="51" t="s">
        <v>87</v>
      </c>
      <c r="C53" s="29"/>
      <c r="D53" s="29"/>
      <c r="E53" s="29"/>
      <c r="F53" s="52"/>
    </row>
    <row r="54" spans="1:6" ht="20.25" customHeight="1" x14ac:dyDescent="0.2">
      <c r="A54" s="316"/>
      <c r="B54" s="51" t="s">
        <v>82</v>
      </c>
      <c r="C54" s="29"/>
      <c r="D54" s="29"/>
      <c r="E54" s="29"/>
      <c r="F54" s="52"/>
    </row>
    <row r="55" spans="1:6" ht="20.25" customHeight="1" x14ac:dyDescent="0.2">
      <c r="A55" s="53" t="s">
        <v>88</v>
      </c>
      <c r="B55" s="29" t="s">
        <v>87</v>
      </c>
      <c r="C55" s="29"/>
      <c r="D55" s="29"/>
      <c r="E55" s="29"/>
      <c r="F55" s="52"/>
    </row>
    <row r="56" spans="1:6" ht="20.25" customHeight="1" x14ac:dyDescent="0.2">
      <c r="A56" s="315" t="s">
        <v>89</v>
      </c>
      <c r="B56" s="54" t="s">
        <v>80</v>
      </c>
      <c r="C56" s="29"/>
      <c r="D56" s="29"/>
      <c r="E56" s="29"/>
      <c r="F56" s="52"/>
    </row>
    <row r="57" spans="1:6" ht="20.25" customHeight="1" x14ac:dyDescent="0.2">
      <c r="A57" s="315"/>
      <c r="B57" s="54" t="s">
        <v>81</v>
      </c>
      <c r="C57" s="29"/>
      <c r="D57" s="29"/>
      <c r="E57" s="29"/>
      <c r="F57" s="52"/>
    </row>
    <row r="58" spans="1:6" ht="20.25" customHeight="1" x14ac:dyDescent="0.2">
      <c r="A58" s="315"/>
      <c r="B58" s="54" t="s">
        <v>87</v>
      </c>
      <c r="C58" s="29"/>
      <c r="D58" s="29"/>
      <c r="E58" s="29"/>
      <c r="F58" s="52"/>
    </row>
    <row r="59" spans="1:6" ht="20.25" customHeight="1" x14ac:dyDescent="0.2">
      <c r="A59" s="315"/>
      <c r="B59" s="54" t="s">
        <v>85</v>
      </c>
      <c r="C59" s="29"/>
      <c r="D59" s="29"/>
      <c r="E59" s="29"/>
      <c r="F59" s="52"/>
    </row>
    <row r="60" spans="1:6" ht="20.25" customHeight="1" x14ac:dyDescent="0.2">
      <c r="A60" s="315" t="s">
        <v>90</v>
      </c>
      <c r="B60" s="54" t="s">
        <v>80</v>
      </c>
      <c r="C60" s="29"/>
      <c r="D60" s="29"/>
      <c r="E60" s="29"/>
      <c r="F60" s="52"/>
    </row>
    <row r="61" spans="1:6" ht="20.25" customHeight="1" x14ac:dyDescent="0.2">
      <c r="A61" s="315"/>
      <c r="B61" s="54" t="s">
        <v>81</v>
      </c>
      <c r="C61" s="29"/>
      <c r="D61" s="29"/>
      <c r="E61" s="29"/>
      <c r="F61" s="52"/>
    </row>
    <row r="62" spans="1:6" ht="20.25" customHeight="1" x14ac:dyDescent="0.2">
      <c r="A62" s="315"/>
      <c r="B62" s="54" t="s">
        <v>87</v>
      </c>
      <c r="C62" s="29"/>
      <c r="D62" s="29"/>
      <c r="E62" s="29"/>
      <c r="F62" s="52"/>
    </row>
    <row r="63" spans="1:6" ht="20.25" customHeight="1" x14ac:dyDescent="0.2">
      <c r="A63" s="315"/>
      <c r="B63" s="54" t="s">
        <v>91</v>
      </c>
      <c r="C63" s="29"/>
      <c r="D63" s="29"/>
      <c r="E63" s="29"/>
      <c r="F63" s="52"/>
    </row>
    <row r="64" spans="1:6" ht="20.25" customHeight="1" x14ac:dyDescent="0.2">
      <c r="A64" s="315"/>
      <c r="B64" s="54" t="s">
        <v>84</v>
      </c>
      <c r="C64" s="29"/>
      <c r="D64" s="29"/>
      <c r="E64" s="29"/>
      <c r="F64" s="52"/>
    </row>
    <row r="65" spans="1:6" ht="20.25" customHeight="1" x14ac:dyDescent="0.2">
      <c r="A65" s="315"/>
      <c r="B65" s="54" t="s">
        <v>92</v>
      </c>
      <c r="C65" s="29"/>
      <c r="D65" s="29"/>
      <c r="E65" s="29"/>
      <c r="F65" s="52"/>
    </row>
    <row r="66" spans="1:6" ht="20.25" customHeight="1" thickBot="1" x14ac:dyDescent="0.25">
      <c r="A66" s="55" t="s">
        <v>93</v>
      </c>
      <c r="B66" s="56" t="s">
        <v>84</v>
      </c>
      <c r="C66" s="44"/>
      <c r="D66" s="44"/>
      <c r="E66" s="44"/>
      <c r="F66" s="57"/>
    </row>
    <row r="67" spans="1:6" ht="10.5" customHeight="1" thickBot="1" x14ac:dyDescent="0.25">
      <c r="A67" s="45"/>
      <c r="B67" s="15"/>
      <c r="C67" s="15"/>
      <c r="D67" s="15"/>
    </row>
    <row r="68" spans="1:6" ht="20.25" customHeight="1" x14ac:dyDescent="0.2">
      <c r="A68" s="58" t="s">
        <v>94</v>
      </c>
      <c r="B68" s="59"/>
      <c r="C68" s="59"/>
      <c r="D68" s="60"/>
    </row>
    <row r="69" spans="1:6" ht="20.25" customHeight="1" x14ac:dyDescent="0.2">
      <c r="A69" s="317" t="s">
        <v>95</v>
      </c>
      <c r="B69" s="61" t="s">
        <v>96</v>
      </c>
      <c r="C69" s="62"/>
      <c r="D69" s="319" t="s">
        <v>141</v>
      </c>
    </row>
    <row r="70" spans="1:6" ht="18.75" customHeight="1" x14ac:dyDescent="0.2">
      <c r="A70" s="318"/>
      <c r="B70" s="27">
        <v>2016</v>
      </c>
      <c r="C70" s="27">
        <v>2015</v>
      </c>
      <c r="D70" s="320"/>
    </row>
    <row r="71" spans="1:6" ht="20.25" customHeight="1" x14ac:dyDescent="0.2">
      <c r="A71" s="28" t="s">
        <v>97</v>
      </c>
      <c r="B71" s="29"/>
      <c r="C71" s="29"/>
      <c r="D71" s="29"/>
    </row>
    <row r="72" spans="1:6" ht="20.25" customHeight="1" x14ac:dyDescent="0.2">
      <c r="A72" s="30" t="s">
        <v>98</v>
      </c>
      <c r="B72" s="29"/>
      <c r="C72" s="29"/>
      <c r="D72" s="29"/>
    </row>
    <row r="73" spans="1:6" ht="20.25" customHeight="1" x14ac:dyDescent="0.2">
      <c r="A73" s="28" t="s">
        <v>99</v>
      </c>
      <c r="B73" s="29"/>
      <c r="C73" s="29"/>
      <c r="D73" s="29"/>
    </row>
    <row r="74" spans="1:6" ht="20.25" customHeight="1" x14ac:dyDescent="0.2">
      <c r="A74" s="28" t="s">
        <v>100</v>
      </c>
      <c r="B74" s="29"/>
      <c r="C74" s="29"/>
      <c r="D74" s="29"/>
    </row>
    <row r="75" spans="1:6" ht="20.25" customHeight="1" x14ac:dyDescent="0.2">
      <c r="A75" s="28" t="s">
        <v>101</v>
      </c>
      <c r="B75" s="29"/>
      <c r="C75" s="29"/>
      <c r="D75" s="29"/>
    </row>
    <row r="76" spans="1:6" ht="20.25" customHeight="1" x14ac:dyDescent="0.2">
      <c r="A76" s="28" t="s">
        <v>102</v>
      </c>
      <c r="B76" s="29"/>
      <c r="C76" s="29"/>
      <c r="D76" s="29"/>
    </row>
    <row r="77" spans="1:6" ht="20.25" customHeight="1" x14ac:dyDescent="0.2">
      <c r="A77" s="28" t="s">
        <v>103</v>
      </c>
      <c r="B77" s="29"/>
      <c r="C77" s="29"/>
      <c r="D77" s="29"/>
    </row>
    <row r="78" spans="1:6" ht="7.5" customHeight="1" thickBot="1" x14ac:dyDescent="0.25">
      <c r="A78" s="45"/>
      <c r="B78" s="15"/>
      <c r="C78" s="15"/>
      <c r="D78" s="15"/>
    </row>
    <row r="79" spans="1:6" ht="20.25" customHeight="1" x14ac:dyDescent="0.2">
      <c r="A79" s="304" t="s">
        <v>57</v>
      </c>
      <c r="B79" s="305"/>
      <c r="C79" s="305"/>
      <c r="D79" s="306"/>
    </row>
    <row r="80" spans="1:6" ht="20.25" customHeight="1" x14ac:dyDescent="0.2">
      <c r="A80" s="19" t="s">
        <v>46</v>
      </c>
      <c r="B80" s="307" t="s">
        <v>53</v>
      </c>
      <c r="C80" s="308"/>
      <c r="D80" s="309"/>
    </row>
    <row r="81" spans="1:6" ht="26.25" thickBot="1" x14ac:dyDescent="0.25">
      <c r="A81" s="34" t="s">
        <v>106</v>
      </c>
      <c r="B81" s="310"/>
      <c r="C81" s="311"/>
      <c r="D81" s="312"/>
    </row>
    <row r="83" spans="1:6" x14ac:dyDescent="0.2">
      <c r="A83" s="35"/>
      <c r="B83" s="35"/>
      <c r="C83" s="36"/>
      <c r="D83" s="36"/>
    </row>
    <row r="84" spans="1:6" x14ac:dyDescent="0.2">
      <c r="A84" s="8"/>
      <c r="B84" s="8"/>
      <c r="C84" s="8"/>
      <c r="D84" s="8"/>
    </row>
    <row r="85" spans="1:6" ht="14.25" thickBot="1" x14ac:dyDescent="0.3">
      <c r="A85" s="8"/>
      <c r="B85" s="8"/>
      <c r="C85" s="37"/>
      <c r="D85" s="37"/>
    </row>
    <row r="86" spans="1:6" ht="16.5" x14ac:dyDescent="0.3">
      <c r="A86" s="108" t="s">
        <v>54</v>
      </c>
      <c r="B86" s="109"/>
      <c r="C86" s="110"/>
      <c r="D86" s="110"/>
      <c r="E86" s="111"/>
      <c r="F86" s="112"/>
    </row>
    <row r="87" spans="1:6" ht="16.5" x14ac:dyDescent="0.3">
      <c r="A87" s="313" t="s">
        <v>142</v>
      </c>
      <c r="B87" s="314"/>
      <c r="C87" s="314"/>
      <c r="D87" s="314"/>
      <c r="E87" s="113"/>
      <c r="F87" s="114"/>
    </row>
    <row r="88" spans="1:6" ht="16.5" x14ac:dyDescent="0.3">
      <c r="A88" s="313" t="s">
        <v>107</v>
      </c>
      <c r="B88" s="314"/>
      <c r="C88" s="314"/>
      <c r="D88" s="314"/>
      <c r="E88" s="113"/>
      <c r="F88" s="114"/>
    </row>
    <row r="89" spans="1:6" ht="4.5" customHeight="1" x14ac:dyDescent="0.2">
      <c r="A89" s="118"/>
      <c r="B89" s="113"/>
      <c r="C89" s="113"/>
      <c r="D89" s="113"/>
      <c r="E89" s="113"/>
      <c r="F89" s="114"/>
    </row>
    <row r="90" spans="1:6" ht="4.5" customHeight="1" thickBot="1" x14ac:dyDescent="0.25">
      <c r="A90" s="115"/>
      <c r="B90" s="116"/>
      <c r="C90" s="116"/>
      <c r="D90" s="116"/>
      <c r="E90" s="116"/>
      <c r="F90" s="117"/>
    </row>
  </sheetData>
  <mergeCells count="39"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A41:F41"/>
    <mergeCell ref="A42:A44"/>
    <mergeCell ref="B42:B44"/>
    <mergeCell ref="C42:F42"/>
    <mergeCell ref="C43:C44"/>
    <mergeCell ref="D43:F43"/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M44"/>
  <sheetViews>
    <sheetView topLeftCell="A19" zoomScaleNormal="100" workbookViewId="0">
      <selection activeCell="C25" sqref="C25"/>
    </sheetView>
  </sheetViews>
  <sheetFormatPr baseColWidth="10" defaultRowHeight="12.75" x14ac:dyDescent="0.2"/>
  <cols>
    <col min="1" max="1" width="6.42578125" style="9" customWidth="1"/>
    <col min="2" max="2" width="22" style="9" customWidth="1"/>
    <col min="3" max="3" width="35.42578125" style="9" customWidth="1"/>
    <col min="4" max="4" width="22.140625" style="9" customWidth="1"/>
    <col min="5" max="5" width="12.5703125" style="9" customWidth="1"/>
    <col min="6" max="6" width="14.42578125" style="9" customWidth="1"/>
    <col min="7" max="7" width="12.42578125" style="9" customWidth="1"/>
    <col min="8" max="8" width="11.140625" style="9" customWidth="1"/>
    <col min="9" max="9" width="9.140625" style="8" customWidth="1"/>
    <col min="10" max="10" width="9.5703125" style="8" customWidth="1"/>
    <col min="11" max="11" width="11.42578125" style="8"/>
    <col min="12" max="12" width="9.28515625" style="8" customWidth="1"/>
    <col min="13" max="13" width="12.5703125" style="8" bestFit="1" customWidth="1"/>
    <col min="14" max="16384" width="11.42578125" style="8"/>
  </cols>
  <sheetData>
    <row r="2" spans="1:11" x14ac:dyDescent="0.2">
      <c r="A2" s="93" t="s">
        <v>189</v>
      </c>
      <c r="B2" s="7"/>
      <c r="C2" s="7"/>
      <c r="D2" s="7"/>
      <c r="E2" s="7"/>
      <c r="F2" s="121"/>
      <c r="G2" s="7"/>
      <c r="H2" s="7"/>
      <c r="I2" s="7"/>
      <c r="J2" s="7"/>
      <c r="K2" s="121" t="s">
        <v>158</v>
      </c>
    </row>
    <row r="3" spans="1:11" x14ac:dyDescent="0.2">
      <c r="A3" s="128"/>
      <c r="B3" s="4"/>
      <c r="C3" s="4"/>
      <c r="D3" s="4"/>
      <c r="E3" s="4"/>
      <c r="F3" s="4"/>
      <c r="G3" s="4"/>
      <c r="H3" s="4"/>
      <c r="I3" s="4"/>
      <c r="J3" s="4"/>
      <c r="K3" s="129"/>
    </row>
    <row r="4" spans="1:11" x14ac:dyDescent="0.2">
      <c r="A4" s="360" t="s">
        <v>172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x14ac:dyDescent="0.2">
      <c r="A5" s="360" t="s">
        <v>150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</row>
    <row r="6" spans="1:11" x14ac:dyDescent="0.2">
      <c r="A6" s="94" t="s">
        <v>5</v>
      </c>
      <c r="B6" s="94" t="s">
        <v>0</v>
      </c>
      <c r="C6" s="95" t="s">
        <v>1</v>
      </c>
      <c r="D6" s="94" t="s">
        <v>2</v>
      </c>
      <c r="E6" s="127" t="s">
        <v>7</v>
      </c>
      <c r="F6" s="362" t="s">
        <v>8</v>
      </c>
      <c r="G6" s="362"/>
      <c r="H6" s="362"/>
      <c r="I6" s="363" t="s">
        <v>9</v>
      </c>
      <c r="J6" s="363"/>
      <c r="K6" s="94" t="s">
        <v>117</v>
      </c>
    </row>
    <row r="7" spans="1:11" x14ac:dyDescent="0.2">
      <c r="A7" s="356" t="s">
        <v>151</v>
      </c>
      <c r="B7" s="356" t="s">
        <v>120</v>
      </c>
      <c r="C7" s="356" t="s">
        <v>152</v>
      </c>
      <c r="D7" s="356" t="s">
        <v>122</v>
      </c>
      <c r="E7" s="364" t="s">
        <v>3</v>
      </c>
      <c r="F7" s="358" t="s">
        <v>153</v>
      </c>
      <c r="G7" s="367"/>
      <c r="H7" s="359"/>
      <c r="I7" s="356" t="s">
        <v>124</v>
      </c>
      <c r="J7" s="356"/>
      <c r="K7" s="356" t="s">
        <v>125</v>
      </c>
    </row>
    <row r="8" spans="1:11" x14ac:dyDescent="0.2">
      <c r="A8" s="356"/>
      <c r="B8" s="356"/>
      <c r="C8" s="356"/>
      <c r="D8" s="356"/>
      <c r="E8" s="365"/>
      <c r="F8" s="357" t="s">
        <v>154</v>
      </c>
      <c r="G8" s="357"/>
      <c r="H8" s="357"/>
      <c r="I8" s="358" t="s">
        <v>129</v>
      </c>
      <c r="J8" s="359"/>
      <c r="K8" s="356"/>
    </row>
    <row r="9" spans="1:11" x14ac:dyDescent="0.2">
      <c r="A9" s="356"/>
      <c r="B9" s="356"/>
      <c r="C9" s="356"/>
      <c r="D9" s="356"/>
      <c r="E9" s="366"/>
      <c r="F9" s="96" t="s">
        <v>131</v>
      </c>
      <c r="G9" s="96" t="s">
        <v>130</v>
      </c>
      <c r="H9" s="96" t="s">
        <v>132</v>
      </c>
      <c r="I9" s="126" t="s">
        <v>133</v>
      </c>
      <c r="J9" s="126" t="s">
        <v>6</v>
      </c>
      <c r="K9" s="356"/>
    </row>
    <row r="10" spans="1:11" ht="38.25" x14ac:dyDescent="0.2">
      <c r="A10" s="164">
        <f>+'ED-02'!A14</f>
        <v>1</v>
      </c>
      <c r="B10" s="168" t="str">
        <f>+'ED-02'!B14</f>
        <v>NUEVO SISTEMA DE JUSTICIA PENAL</v>
      </c>
      <c r="C10" s="215" t="str">
        <f>+'ED-02'!C14</f>
        <v>CENTRO REGIONAL DE MECANISMOS ALTERNATIVOS DE SOLUCION DE CONTROVERSIAS (MASC) SEGUNDA ETAPA.</v>
      </c>
      <c r="D10" s="173" t="s">
        <v>190</v>
      </c>
      <c r="E10" s="174">
        <f>F10+G10+H10</f>
        <v>10115971.6</v>
      </c>
      <c r="F10" s="175">
        <v>7000000</v>
      </c>
      <c r="G10" s="174">
        <v>3115971.6</v>
      </c>
      <c r="H10" s="174">
        <v>0</v>
      </c>
      <c r="I10" s="163">
        <v>1</v>
      </c>
      <c r="J10" s="163" t="s">
        <v>187</v>
      </c>
      <c r="K10" s="218">
        <v>810669</v>
      </c>
    </row>
    <row r="11" spans="1:11" ht="63.75" x14ac:dyDescent="0.2">
      <c r="A11" s="164">
        <f>+'ED-02'!A15</f>
        <v>2</v>
      </c>
      <c r="B11" s="168" t="str">
        <f>+'ED-02'!B15</f>
        <v>NUEVO SISTEMA DE JUSTICIA PENAL</v>
      </c>
      <c r="C11" s="215" t="str">
        <f>+'ED-02'!C15</f>
        <v>SALA DE EJECUCION CHILPANCINGO. ADECUACION DE ESPACIOS PARA EL NUEVO SISTEMA DE JUSTICIA PENAL.</v>
      </c>
      <c r="D11" s="172" t="s">
        <v>192</v>
      </c>
      <c r="E11" s="176">
        <f t="shared" ref="E11:E14" si="0">F11+G11+H11</f>
        <v>1160000</v>
      </c>
      <c r="F11" s="177">
        <v>1160000</v>
      </c>
      <c r="G11" s="176">
        <v>0</v>
      </c>
      <c r="H11" s="176">
        <v>0</v>
      </c>
      <c r="I11" s="97">
        <v>1</v>
      </c>
      <c r="J11" s="97" t="s">
        <v>187</v>
      </c>
      <c r="K11" s="180">
        <v>273106</v>
      </c>
    </row>
    <row r="12" spans="1:11" ht="38.25" x14ac:dyDescent="0.2">
      <c r="A12" s="164">
        <f>+'ED-02'!A16</f>
        <v>3</v>
      </c>
      <c r="B12" s="168" t="str">
        <f>+'ED-02'!B16</f>
        <v>NUEVO SISTEMA DE JUSTICIA PENAL</v>
      </c>
      <c r="C12" s="215" t="str">
        <f>+'ED-02'!C16</f>
        <v>CIUDAD JUDICIAL CHILPANCINGO. CONSTRUCCION DE BARDA PERIMETRAL.</v>
      </c>
      <c r="D12" s="172" t="s">
        <v>191</v>
      </c>
      <c r="E12" s="176">
        <f t="shared" si="0"/>
        <v>3900000</v>
      </c>
      <c r="F12" s="177">
        <v>3900000</v>
      </c>
      <c r="G12" s="176">
        <v>0</v>
      </c>
      <c r="H12" s="176">
        <v>0</v>
      </c>
      <c r="I12" s="97">
        <v>1</v>
      </c>
      <c r="J12" s="97" t="s">
        <v>187</v>
      </c>
      <c r="K12" s="180">
        <v>273106</v>
      </c>
    </row>
    <row r="13" spans="1:11" ht="51" x14ac:dyDescent="0.2">
      <c r="A13" s="164">
        <f>+'ED-02'!A17</f>
        <v>4</v>
      </c>
      <c r="B13" s="168" t="str">
        <f>+'ED-02'!B17</f>
        <v>NUEVO SISTEMA DE JUSTICIA PENAL</v>
      </c>
      <c r="C13" s="215" t="str">
        <f>+'ED-02'!C17</f>
        <v>CIUDAD JUDICIAL DE IGUALA. CONSTRUCCION DE BARDA PERIMETRAL</v>
      </c>
      <c r="D13" s="172" t="s">
        <v>193</v>
      </c>
      <c r="E13" s="176">
        <f t="shared" si="0"/>
        <v>3000000</v>
      </c>
      <c r="F13" s="177">
        <v>3000000</v>
      </c>
      <c r="G13" s="176">
        <v>0</v>
      </c>
      <c r="H13" s="176">
        <v>0</v>
      </c>
      <c r="I13" s="97">
        <v>1</v>
      </c>
      <c r="J13" s="97" t="s">
        <v>187</v>
      </c>
      <c r="K13" s="180">
        <v>151660</v>
      </c>
    </row>
    <row r="14" spans="1:11" ht="63.75" x14ac:dyDescent="0.2">
      <c r="A14" s="164">
        <f>+'ED-02'!A18</f>
        <v>5</v>
      </c>
      <c r="B14" s="168" t="str">
        <f>+'ED-02'!B18</f>
        <v>NUEVO SISTEMA DE JUSTICIA PENAL</v>
      </c>
      <c r="C14" s="215" t="str">
        <f>+'ED-02'!C18</f>
        <v>JUZGADO PARA ADOLESCENTES. CONSTRUCCION DE BARDA PERIMETRAL.</v>
      </c>
      <c r="D14" s="172" t="s">
        <v>194</v>
      </c>
      <c r="E14" s="176">
        <f t="shared" si="0"/>
        <v>1165000</v>
      </c>
      <c r="F14" s="177">
        <v>1165000</v>
      </c>
      <c r="G14" s="176">
        <v>0</v>
      </c>
      <c r="H14" s="176">
        <v>0</v>
      </c>
      <c r="I14" s="97">
        <v>1</v>
      </c>
      <c r="J14" s="97" t="s">
        <v>187</v>
      </c>
      <c r="K14" s="180">
        <v>273106</v>
      </c>
    </row>
    <row r="15" spans="1:11" ht="38.25" x14ac:dyDescent="0.2">
      <c r="A15" s="165">
        <f>+'ED-02'!A19</f>
        <v>6</v>
      </c>
      <c r="B15" s="169" t="str">
        <f>+'ED-02'!B19</f>
        <v>NUEVO SISTEMA DE JUSTICIA PENAL</v>
      </c>
      <c r="C15" s="216" t="str">
        <f>+'ED-02'!C19</f>
        <v>CIUDAD JUDICIAL CHILPANCINGO.  CONSTRUCCION DE OBRA CIVIL PARA CUBO Y SUMINISTRO DE ELEVADOR.</v>
      </c>
      <c r="D15" s="172" t="s">
        <v>195</v>
      </c>
      <c r="E15" s="176">
        <f t="shared" ref="E15:E18" si="1">F15+G15+H15</f>
        <v>3740000</v>
      </c>
      <c r="F15" s="176">
        <v>1515946.82</v>
      </c>
      <c r="G15" s="176">
        <v>2224053.1800000002</v>
      </c>
      <c r="H15" s="176">
        <v>0</v>
      </c>
      <c r="I15" s="97">
        <v>1</v>
      </c>
      <c r="J15" s="97" t="s">
        <v>187</v>
      </c>
      <c r="K15" s="180">
        <v>273106</v>
      </c>
    </row>
    <row r="16" spans="1:11" ht="25.5" x14ac:dyDescent="0.2">
      <c r="A16" s="165">
        <f>+'ED-02'!A20</f>
        <v>7</v>
      </c>
      <c r="B16" s="169" t="str">
        <f>+'ED-02'!B20</f>
        <v>NUEVO SISTEMA DE JUSTICIA PENAL</v>
      </c>
      <c r="C16" s="216" t="str">
        <f>+'ED-02'!C20</f>
        <v>CIUDAD JUDICIAL OMETEPEC. CONSTRUCCION DE BARDA PERIMETRAL</v>
      </c>
      <c r="D16" s="172" t="s">
        <v>196</v>
      </c>
      <c r="E16" s="176">
        <f t="shared" si="1"/>
        <v>1125000</v>
      </c>
      <c r="F16" s="176">
        <v>1125000</v>
      </c>
      <c r="G16" s="176">
        <v>0</v>
      </c>
      <c r="H16" s="176">
        <v>0</v>
      </c>
      <c r="I16" s="97">
        <v>1</v>
      </c>
      <c r="J16" s="97" t="s">
        <v>187</v>
      </c>
      <c r="K16" s="180">
        <v>67641</v>
      </c>
    </row>
    <row r="17" spans="1:13" ht="38.25" x14ac:dyDescent="0.2">
      <c r="A17" s="166">
        <f>+'ED-02'!A21</f>
        <v>8</v>
      </c>
      <c r="B17" s="170" t="str">
        <f>+'ED-02'!B21</f>
        <v>NUEVO SISTEMA DE JUSTICIA PENAL</v>
      </c>
      <c r="C17" s="217" t="str">
        <f>+'ED-02'!C21</f>
        <v>CENTRO REGIONAL DE JUSTICIA DE ARCELIA.</v>
      </c>
      <c r="D17" s="172" t="s">
        <v>197</v>
      </c>
      <c r="E17" s="176">
        <f t="shared" si="1"/>
        <v>4244053.18</v>
      </c>
      <c r="F17" s="176">
        <v>4244053.18</v>
      </c>
      <c r="G17" s="176">
        <v>0</v>
      </c>
      <c r="H17" s="176">
        <v>0</v>
      </c>
      <c r="I17" s="97">
        <v>1</v>
      </c>
      <c r="J17" s="97" t="s">
        <v>187</v>
      </c>
      <c r="K17" s="180">
        <v>31406</v>
      </c>
      <c r="M17" s="183"/>
    </row>
    <row r="18" spans="1:13" x14ac:dyDescent="0.2">
      <c r="A18" s="167"/>
      <c r="B18" s="171"/>
      <c r="C18" s="99"/>
      <c r="D18" s="98"/>
      <c r="E18" s="178">
        <f t="shared" si="1"/>
        <v>0</v>
      </c>
      <c r="F18" s="179"/>
      <c r="G18" s="179"/>
      <c r="H18" s="179"/>
      <c r="I18" s="98"/>
      <c r="J18" s="98"/>
      <c r="K18" s="181"/>
    </row>
    <row r="19" spans="1:13" x14ac:dyDescent="0.2">
      <c r="A19" s="4"/>
      <c r="B19" s="100"/>
      <c r="C19" s="4"/>
      <c r="D19" s="101" t="s">
        <v>155</v>
      </c>
      <c r="E19" s="182">
        <f t="shared" ref="E19:K19" si="2">SUM(E10:E18)</f>
        <v>28450024.780000001</v>
      </c>
      <c r="F19" s="182">
        <f>SUM(F10:F18)</f>
        <v>23110000</v>
      </c>
      <c r="G19" s="182">
        <f t="shared" si="2"/>
        <v>5340024.78</v>
      </c>
      <c r="H19" s="102">
        <f t="shared" si="2"/>
        <v>0</v>
      </c>
      <c r="I19" s="102">
        <f t="shared" si="2"/>
        <v>8</v>
      </c>
      <c r="J19" s="102">
        <f t="shared" si="2"/>
        <v>0</v>
      </c>
      <c r="K19" s="102">
        <f t="shared" si="2"/>
        <v>2153800</v>
      </c>
    </row>
    <row r="20" spans="1:13" x14ac:dyDescent="0.2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x14ac:dyDescent="0.2">
      <c r="A22" s="4"/>
      <c r="B22" s="4"/>
      <c r="C22" s="4"/>
      <c r="D22" s="4"/>
      <c r="E22" s="6"/>
      <c r="F22" s="4"/>
      <c r="G22" s="4"/>
      <c r="H22" s="6"/>
      <c r="I22" s="4"/>
      <c r="J22" s="4"/>
      <c r="K22" s="4"/>
    </row>
    <row r="23" spans="1:13" x14ac:dyDescent="0.2">
      <c r="A23" s="4"/>
      <c r="B23" s="4"/>
      <c r="C23" s="4"/>
      <c r="D23" s="4"/>
      <c r="E23" s="5"/>
      <c r="F23" s="4"/>
      <c r="G23" s="4"/>
      <c r="H23" s="4"/>
      <c r="I23" s="123"/>
      <c r="J23" s="4"/>
      <c r="K23" s="4"/>
    </row>
    <row r="24" spans="1:13" x14ac:dyDescent="0.2">
      <c r="A24" s="7"/>
      <c r="B24" s="7"/>
      <c r="C24" s="7"/>
      <c r="D24" s="7"/>
      <c r="E24" s="4"/>
      <c r="F24" s="4"/>
      <c r="G24" s="4"/>
      <c r="H24" s="4"/>
      <c r="I24" s="7"/>
      <c r="J24" s="4"/>
      <c r="K24" s="4"/>
    </row>
    <row r="25" spans="1:13" x14ac:dyDescent="0.2">
      <c r="A25" s="124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2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A27" s="124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3" x14ac:dyDescent="0.2">
      <c r="A28" s="124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3" s="11" customFormat="1" x14ac:dyDescent="0.2">
      <c r="A29" s="124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s="11" customFormat="1" x14ac:dyDescent="0.2">
      <c r="A30" s="125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s="11" customFormat="1" x14ac:dyDescent="0.2">
      <c r="A31" s="12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s="11" customFormat="1" x14ac:dyDescent="0.2">
      <c r="A32" s="125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11" customFormat="1" x14ac:dyDescent="0.2">
      <c r="A33" s="125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11" customFormat="1" x14ac:dyDescent="0.2">
      <c r="A34" s="125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11" customFormat="1" x14ac:dyDescent="0.2">
      <c r="A35" s="125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1" customFormat="1" x14ac:dyDescent="0.2">
      <c r="A36" s="125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11" customFormat="1" x14ac:dyDescent="0.2">
      <c r="A37" s="125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11" customFormat="1" x14ac:dyDescent="0.2">
      <c r="A38" s="125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11" customFormat="1" x14ac:dyDescent="0.2">
      <c r="A39" s="125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11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11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11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11" customForma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11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mergeCells count="14">
    <mergeCell ref="I7:J7"/>
    <mergeCell ref="K7:K9"/>
    <mergeCell ref="F8:H8"/>
    <mergeCell ref="I8:J8"/>
    <mergeCell ref="A4:K4"/>
    <mergeCell ref="A5:K5"/>
    <mergeCell ref="F6:H6"/>
    <mergeCell ref="I6:J6"/>
    <mergeCell ref="A7:A9"/>
    <mergeCell ref="B7:B9"/>
    <mergeCell ref="C7:C9"/>
    <mergeCell ref="D7:D9"/>
    <mergeCell ref="E7:E9"/>
    <mergeCell ref="F7:H7"/>
  </mergeCells>
  <pageMargins left="0.70866141732283472" right="0.70866141732283472" top="0.74803149606299213" bottom="0.74803149606299213" header="0.31496062992125984" footer="0.31496062992125984"/>
  <pageSetup scale="73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S47"/>
  <sheetViews>
    <sheetView topLeftCell="A16" zoomScaleNormal="100" workbookViewId="0">
      <selection activeCell="G14" sqref="G14"/>
    </sheetView>
  </sheetViews>
  <sheetFormatPr baseColWidth="10" defaultRowHeight="12.75" x14ac:dyDescent="0.2"/>
  <cols>
    <col min="1" max="1" width="8.7109375" style="9" customWidth="1"/>
    <col min="2" max="2" width="15.42578125" style="9" customWidth="1"/>
    <col min="3" max="3" width="24.28515625" style="9" customWidth="1"/>
    <col min="4" max="4" width="14.140625" style="9" customWidth="1"/>
    <col min="5" max="5" width="14.28515625" style="9" customWidth="1"/>
    <col min="6" max="6" width="14.5703125" style="9" customWidth="1"/>
    <col min="7" max="7" width="12.28515625" style="9" customWidth="1"/>
    <col min="8" max="8" width="12.7109375" style="9" customWidth="1"/>
    <col min="9" max="9" width="13.42578125" style="9" customWidth="1"/>
    <col min="10" max="10" width="14.28515625" style="9" customWidth="1"/>
    <col min="11" max="11" width="12" style="9" customWidth="1"/>
    <col min="12" max="12" width="9.140625" style="8" customWidth="1"/>
    <col min="13" max="13" width="9.5703125" style="8" customWidth="1"/>
    <col min="14" max="14" width="11.42578125" style="8"/>
    <col min="15" max="15" width="13.28515625" style="8" customWidth="1"/>
    <col min="16" max="19" width="11.42578125" style="8" hidden="1" customWidth="1"/>
    <col min="20" max="16384" width="11.42578125" style="8"/>
  </cols>
  <sheetData>
    <row r="1" spans="1:15" x14ac:dyDescent="0.2">
      <c r="A1" s="93" t="s">
        <v>198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0"/>
      <c r="O1" s="121" t="s">
        <v>156</v>
      </c>
    </row>
    <row r="2" spans="1:15" x14ac:dyDescent="0.2">
      <c r="A2" s="9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0"/>
      <c r="O2" s="121"/>
    </row>
    <row r="3" spans="1:15" x14ac:dyDescent="0.2">
      <c r="A3" s="368" t="s">
        <v>157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/>
    </row>
    <row r="4" spans="1:15" x14ac:dyDescent="0.2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3"/>
    </row>
    <row r="5" spans="1:15" x14ac:dyDescent="0.2">
      <c r="A5" s="94" t="s">
        <v>5</v>
      </c>
      <c r="B5" s="94" t="s">
        <v>0</v>
      </c>
      <c r="C5" s="95" t="s">
        <v>1</v>
      </c>
      <c r="D5" s="94" t="s">
        <v>2</v>
      </c>
      <c r="E5" s="94" t="s">
        <v>7</v>
      </c>
      <c r="F5" s="122" t="s">
        <v>8</v>
      </c>
      <c r="G5" s="122" t="s">
        <v>8</v>
      </c>
      <c r="H5" s="122" t="s">
        <v>8</v>
      </c>
      <c r="I5" s="383" t="s">
        <v>9</v>
      </c>
      <c r="J5" s="383"/>
      <c r="K5" s="383"/>
      <c r="L5" s="363" t="s">
        <v>117</v>
      </c>
      <c r="M5" s="363"/>
      <c r="N5" s="94" t="s">
        <v>118</v>
      </c>
      <c r="O5" s="94" t="s">
        <v>144</v>
      </c>
    </row>
    <row r="6" spans="1:15" x14ac:dyDescent="0.2">
      <c r="A6" s="356" t="s">
        <v>119</v>
      </c>
      <c r="B6" s="356" t="s">
        <v>120</v>
      </c>
      <c r="C6" s="356" t="s">
        <v>145</v>
      </c>
      <c r="D6" s="356" t="s">
        <v>121</v>
      </c>
      <c r="E6" s="356" t="s">
        <v>122</v>
      </c>
      <c r="F6" s="384" t="s">
        <v>127</v>
      </c>
      <c r="G6" s="374" t="s">
        <v>146</v>
      </c>
      <c r="H6" s="364" t="s">
        <v>147</v>
      </c>
      <c r="I6" s="358" t="s">
        <v>123</v>
      </c>
      <c r="J6" s="367"/>
      <c r="K6" s="359"/>
      <c r="L6" s="379" t="s">
        <v>149</v>
      </c>
      <c r="M6" s="380"/>
      <c r="N6" s="356" t="s">
        <v>125</v>
      </c>
      <c r="O6" s="356" t="s">
        <v>126</v>
      </c>
    </row>
    <row r="7" spans="1:15" x14ac:dyDescent="0.2">
      <c r="A7" s="356"/>
      <c r="B7" s="356"/>
      <c r="C7" s="356"/>
      <c r="D7" s="356"/>
      <c r="E7" s="356"/>
      <c r="F7" s="384"/>
      <c r="G7" s="375"/>
      <c r="H7" s="377"/>
      <c r="I7" s="357" t="s">
        <v>128</v>
      </c>
      <c r="J7" s="357"/>
      <c r="K7" s="357"/>
      <c r="L7" s="381"/>
      <c r="M7" s="382"/>
      <c r="N7" s="356"/>
      <c r="O7" s="356"/>
    </row>
    <row r="8" spans="1:15" x14ac:dyDescent="0.2">
      <c r="A8" s="356"/>
      <c r="B8" s="356"/>
      <c r="C8" s="356"/>
      <c r="D8" s="356"/>
      <c r="E8" s="356"/>
      <c r="F8" s="384"/>
      <c r="G8" s="376"/>
      <c r="H8" s="378"/>
      <c r="I8" s="96" t="s">
        <v>131</v>
      </c>
      <c r="J8" s="96" t="s">
        <v>130</v>
      </c>
      <c r="K8" s="96" t="s">
        <v>132</v>
      </c>
      <c r="L8" s="119" t="s">
        <v>133</v>
      </c>
      <c r="M8" s="119" t="s">
        <v>6</v>
      </c>
      <c r="N8" s="356"/>
      <c r="O8" s="356"/>
    </row>
    <row r="9" spans="1:15" ht="63.75" x14ac:dyDescent="0.2">
      <c r="A9" s="164">
        <f>+'ED-03'!A10</f>
        <v>1</v>
      </c>
      <c r="B9" s="184" t="str">
        <f>+'ED-03'!B10</f>
        <v>NUEVO SISTEMA DE JUSTICIA PENAL</v>
      </c>
      <c r="C9" s="185" t="str">
        <f>+'ED-03'!C10</f>
        <v>CENTRO REGIONAL DE MECANISMOS ALTERNATIVOS DE SOLUCION DE CONTROVERSIAS (MASC) SEGUNDA ETAPA.</v>
      </c>
      <c r="D9" s="193" t="s">
        <v>199</v>
      </c>
      <c r="E9" s="185" t="str">
        <f>+'ED-03'!D10</f>
        <v xml:space="preserve"> Calle Copacabana s/n, Col. La Poza, Acapulco  de Juárez, Guerrero.</v>
      </c>
      <c r="F9" s="195">
        <f>+'ED-03'!E10</f>
        <v>10115971.6</v>
      </c>
      <c r="G9" s="196">
        <v>0</v>
      </c>
      <c r="H9" s="208">
        <f>SUM(F9:G9)</f>
        <v>10115971.6</v>
      </c>
      <c r="I9" s="197">
        <v>7000000</v>
      </c>
      <c r="J9" s="198">
        <v>3115971.6</v>
      </c>
      <c r="K9" s="198">
        <v>0</v>
      </c>
      <c r="L9" s="211">
        <v>1</v>
      </c>
      <c r="M9" s="211" t="s">
        <v>187</v>
      </c>
      <c r="N9" s="212">
        <v>810669</v>
      </c>
      <c r="O9" s="184" t="str">
        <f>+'[1]OP-01'!$O$8</f>
        <v>POR INVITACION A CUANDO MENOS TRES PERSONAS</v>
      </c>
    </row>
    <row r="10" spans="1:15" ht="89.25" x14ac:dyDescent="0.2">
      <c r="A10" s="164">
        <f>+'ED-03'!A11</f>
        <v>2</v>
      </c>
      <c r="B10" s="184" t="str">
        <f>+'ED-03'!B11</f>
        <v>NUEVO SISTEMA DE JUSTICIA PENAL</v>
      </c>
      <c r="C10" s="185" t="str">
        <f>+'ED-03'!C11</f>
        <v>SALA DE EJECUCION CHILPANCINGO. ADECUACION DE ESPACIOS PARA EL NUEVO SISTEMA DE JUSTICIA PENAL.</v>
      </c>
      <c r="D10" s="193" t="s">
        <v>199</v>
      </c>
      <c r="E10" s="185" t="str">
        <f>+'ED-03'!D11</f>
        <v>Calle Kena Moreno esquina Blvd Rene Juarez, Col. Tepango, adjunto al centro de readaptación social, Chilpancingo, Gro.</v>
      </c>
      <c r="F10" s="195">
        <f>+'ED-03'!E11</f>
        <v>1160000</v>
      </c>
      <c r="G10" s="196">
        <v>0</v>
      </c>
      <c r="H10" s="201">
        <f t="shared" ref="H10:H12" si="0">SUM(F10:G10)</f>
        <v>1160000</v>
      </c>
      <c r="I10" s="200">
        <v>1160000</v>
      </c>
      <c r="J10" s="201">
        <v>0</v>
      </c>
      <c r="K10" s="201">
        <v>0</v>
      </c>
      <c r="L10" s="213">
        <v>1</v>
      </c>
      <c r="M10" s="213" t="s">
        <v>187</v>
      </c>
      <c r="N10" s="214">
        <v>273106</v>
      </c>
      <c r="O10" s="184" t="str">
        <f>+'[1]OP-01'!$O$10</f>
        <v>ADJUDICACION DIRECTA</v>
      </c>
    </row>
    <row r="11" spans="1:15" ht="76.5" x14ac:dyDescent="0.2">
      <c r="A11" s="164">
        <f>+'ED-03'!A12</f>
        <v>3</v>
      </c>
      <c r="B11" s="184" t="str">
        <f>+'ED-03'!B12</f>
        <v>NUEVO SISTEMA DE JUSTICIA PENAL</v>
      </c>
      <c r="C11" s="185" t="str">
        <f>+'ED-03'!C12</f>
        <v>CIUDAD JUDICIAL CHILPANCINGO. CONSTRUCCION DE BARDA PERIMETRAL.</v>
      </c>
      <c r="D11" s="193" t="s">
        <v>199</v>
      </c>
      <c r="E11" s="185" t="str">
        <f>+'ED-03'!D12</f>
        <v>Calle Kena Moreno esquina Blvd Rene Juarez, Col. Tepango, Chilapancingo, Gro.</v>
      </c>
      <c r="F11" s="195">
        <f>+'ED-03'!E12</f>
        <v>3900000</v>
      </c>
      <c r="G11" s="196">
        <v>0</v>
      </c>
      <c r="H11" s="201">
        <f t="shared" si="0"/>
        <v>3900000</v>
      </c>
      <c r="I11" s="200">
        <v>3900000</v>
      </c>
      <c r="J11" s="201">
        <v>0</v>
      </c>
      <c r="K11" s="201">
        <v>0</v>
      </c>
      <c r="L11" s="213">
        <v>1</v>
      </c>
      <c r="M11" s="213" t="s">
        <v>187</v>
      </c>
      <c r="N11" s="214">
        <v>273106</v>
      </c>
      <c r="O11" s="184" t="str">
        <f>+'[1]OP-01'!$O$12</f>
        <v>POR INVITACIONA CUANDO MENOS TRES PERSONAS</v>
      </c>
    </row>
    <row r="12" spans="1:15" ht="63.75" x14ac:dyDescent="0.2">
      <c r="A12" s="164">
        <f>+'ED-03'!A13</f>
        <v>4</v>
      </c>
      <c r="B12" s="184" t="str">
        <f>+'ED-03'!B13</f>
        <v>NUEVO SISTEMA DE JUSTICIA PENAL</v>
      </c>
      <c r="C12" s="185" t="str">
        <f>+'ED-03'!C13</f>
        <v>CIUDAD JUDICIAL DE IGUALA. CONSTRUCCION DE BARDA PERIMETRAL</v>
      </c>
      <c r="D12" s="193" t="s">
        <v>199</v>
      </c>
      <c r="E12" s="185" t="str">
        <f>+'ED-03'!D13</f>
        <v xml:space="preserve"> Carretera Federal Chilpancingo-Iguala Km. 98, C.P. 40095, Iguala de la Indepencia, Gro.  </v>
      </c>
      <c r="F12" s="195">
        <f>+'ED-03'!E13</f>
        <v>3000000</v>
      </c>
      <c r="G12" s="196">
        <v>0</v>
      </c>
      <c r="H12" s="201">
        <f t="shared" si="0"/>
        <v>3000000</v>
      </c>
      <c r="I12" s="200">
        <v>3000000</v>
      </c>
      <c r="J12" s="201">
        <v>0</v>
      </c>
      <c r="K12" s="201">
        <v>0</v>
      </c>
      <c r="L12" s="213">
        <v>1</v>
      </c>
      <c r="M12" s="213" t="s">
        <v>187</v>
      </c>
      <c r="N12" s="214">
        <v>151660</v>
      </c>
      <c r="O12" s="184" t="str">
        <f>+'[1]OP-01'!$O$14</f>
        <v>ADJUDICACION DIRECTA</v>
      </c>
    </row>
    <row r="13" spans="1:15" ht="89.25" x14ac:dyDescent="0.2">
      <c r="A13" s="165">
        <f>+'ED-03'!A14</f>
        <v>5</v>
      </c>
      <c r="B13" s="186" t="str">
        <f>+'ED-03'!B14</f>
        <v>NUEVO SISTEMA DE JUSTICIA PENAL</v>
      </c>
      <c r="C13" s="185" t="str">
        <f>+'ED-03'!C14</f>
        <v>JUZGADO PARA ADOLESCENTES. CONSTRUCCION DE BARDA PERIMETRAL.</v>
      </c>
      <c r="D13" s="193" t="s">
        <v>199</v>
      </c>
      <c r="E13" s="187" t="str">
        <f>+'ED-03'!D14</f>
        <v>Carretera Nacional Chilpancingo-Chichihualco, km. 1 Colonia Izquiapa, interior del albergue tutelar. Chilpancingo, Gro.</v>
      </c>
      <c r="F13" s="202">
        <f>+'ED-03'!E14</f>
        <v>1165000</v>
      </c>
      <c r="G13" s="199">
        <v>0</v>
      </c>
      <c r="H13" s="201">
        <f>SUM(F13:G13)</f>
        <v>1165000</v>
      </c>
      <c r="I13" s="200">
        <v>1165000</v>
      </c>
      <c r="J13" s="201">
        <v>0</v>
      </c>
      <c r="K13" s="201">
        <v>0</v>
      </c>
      <c r="L13" s="213">
        <v>1</v>
      </c>
      <c r="M13" s="213" t="s">
        <v>187</v>
      </c>
      <c r="N13" s="214">
        <v>273106</v>
      </c>
      <c r="O13" s="184" t="str">
        <f>+'[1]OP-01'!$O$16</f>
        <v>ADJUDICACION DIRECTA</v>
      </c>
    </row>
    <row r="14" spans="1:15" ht="63.75" x14ac:dyDescent="0.2">
      <c r="A14" s="165">
        <f>+'ED-03'!A15</f>
        <v>6</v>
      </c>
      <c r="B14" s="186" t="str">
        <f>+'ED-03'!B15</f>
        <v>NUEVO SISTEMA DE JUSTICIA PENAL</v>
      </c>
      <c r="C14" s="187" t="str">
        <f>+'ED-03'!C15</f>
        <v>CIUDAD JUDICIAL CHILPANCINGO.  CONSTRUCCION DE OBRA CIVIL PARA CUBO Y SUMINISTRO DE ELEVADOR.</v>
      </c>
      <c r="D14" s="193" t="s">
        <v>199</v>
      </c>
      <c r="E14" s="187" t="str">
        <f>+'ED-03'!D15</f>
        <v xml:space="preserve"> Boulevard Lic. Rene Juárez Cisneros, esq. con calle Kena Moreno. Chilpancingo, Gro. </v>
      </c>
      <c r="F14" s="202">
        <f>+'ED-03'!E15</f>
        <v>3740000</v>
      </c>
      <c r="G14" s="199">
        <v>0</v>
      </c>
      <c r="H14" s="208">
        <f>SUM(F14:G14)</f>
        <v>3740000</v>
      </c>
      <c r="I14" s="201">
        <v>1515946.82</v>
      </c>
      <c r="J14" s="201">
        <v>2224053.1800000002</v>
      </c>
      <c r="K14" s="201">
        <v>0</v>
      </c>
      <c r="L14" s="213">
        <v>1</v>
      </c>
      <c r="M14" s="213" t="s">
        <v>187</v>
      </c>
      <c r="N14" s="214">
        <v>273106</v>
      </c>
      <c r="O14" s="184" t="str">
        <f>+'[1]OP-01'!$O$18</f>
        <v>POR INVITACIONA CUANDO MENOS TRES PERSONAS</v>
      </c>
    </row>
    <row r="15" spans="1:15" ht="51" x14ac:dyDescent="0.2">
      <c r="A15" s="166">
        <f>+'ED-03'!A16</f>
        <v>7</v>
      </c>
      <c r="B15" s="188" t="str">
        <f>+'ED-03'!B16</f>
        <v>NUEVO SISTEMA DE JUSTICIA PENAL</v>
      </c>
      <c r="C15" s="187" t="str">
        <f>+'ED-03'!C16</f>
        <v>CIUDAD JUDICIAL OMETEPEC. CONSTRUCCION DE BARDA PERIMETRAL</v>
      </c>
      <c r="D15" s="193" t="s">
        <v>199</v>
      </c>
      <c r="E15" s="189" t="str">
        <f>+'ED-03'!D16</f>
        <v>Calle s/n, manzana XI, Col. Institucional, Ometepec, Gro.</v>
      </c>
      <c r="F15" s="203">
        <f>+'ED-03'!E16</f>
        <v>1125000</v>
      </c>
      <c r="G15" s="204">
        <v>0</v>
      </c>
      <c r="H15" s="208">
        <f>SUM(F15:G15)</f>
        <v>1125000</v>
      </c>
      <c r="I15" s="201">
        <v>1125000</v>
      </c>
      <c r="J15" s="201">
        <v>0</v>
      </c>
      <c r="K15" s="201">
        <v>0</v>
      </c>
      <c r="L15" s="213">
        <v>1</v>
      </c>
      <c r="M15" s="213" t="s">
        <v>187</v>
      </c>
      <c r="N15" s="214">
        <v>67641</v>
      </c>
      <c r="O15" s="186" t="str">
        <f>+'[1]OP-01'!$O$20</f>
        <v>ADJUDICACION DIRECTA</v>
      </c>
    </row>
    <row r="16" spans="1:15" ht="63.75" x14ac:dyDescent="0.2">
      <c r="A16" s="167">
        <f>+'ED-03'!A17</f>
        <v>8</v>
      </c>
      <c r="B16" s="190" t="str">
        <f>+'ED-03'!B17</f>
        <v>NUEVO SISTEMA DE JUSTICIA PENAL</v>
      </c>
      <c r="C16" s="191" t="str">
        <f>+'ED-03'!C17</f>
        <v>CENTRO REGIONAL DE JUSTICIA DE ARCELIA.</v>
      </c>
      <c r="D16" s="194" t="s">
        <v>199</v>
      </c>
      <c r="E16" s="192" t="str">
        <f>+'ED-03'!D17</f>
        <v>Km.4.5 carretera nacional Altamirano - Iguala c.p. 40500, Arcelia, Guerrero.</v>
      </c>
      <c r="F16" s="205">
        <f>+'ED-03'!E17</f>
        <v>4244053.18</v>
      </c>
      <c r="G16" s="206">
        <v>0</v>
      </c>
      <c r="H16" s="201">
        <f>SUM(F16:G16)</f>
        <v>4244053.18</v>
      </c>
      <c r="I16" s="201">
        <v>4244053.18</v>
      </c>
      <c r="J16" s="201">
        <v>0</v>
      </c>
      <c r="K16" s="201">
        <v>0</v>
      </c>
      <c r="L16" s="213">
        <v>1</v>
      </c>
      <c r="M16" s="213" t="s">
        <v>187</v>
      </c>
      <c r="N16" s="214">
        <v>31406</v>
      </c>
      <c r="O16" s="186" t="str">
        <f>+'[1]OP-01'!$O$22</f>
        <v>POR INVITACION A CUANDO MENOS TRES PERSONAS</v>
      </c>
    </row>
    <row r="17" spans="1:15" x14ac:dyDescent="0.2">
      <c r="A17" s="4"/>
      <c r="B17" s="100"/>
      <c r="C17" s="4"/>
      <c r="D17" s="4"/>
      <c r="E17" s="101" t="s">
        <v>148</v>
      </c>
      <c r="F17" s="209">
        <f>SUM(F9:F16)</f>
        <v>28450024.780000001</v>
      </c>
      <c r="G17" s="209">
        <f t="shared" ref="G17:N17" si="1">SUM(G9:G16)</f>
        <v>0</v>
      </c>
      <c r="H17" s="209">
        <f t="shared" si="1"/>
        <v>28450024.780000001</v>
      </c>
      <c r="I17" s="209">
        <f>SUM(I8:I16)</f>
        <v>23110000</v>
      </c>
      <c r="J17" s="209">
        <f t="shared" si="1"/>
        <v>5340024.78</v>
      </c>
      <c r="K17" s="209">
        <f t="shared" si="1"/>
        <v>0</v>
      </c>
      <c r="L17" s="207">
        <f t="shared" si="1"/>
        <v>8</v>
      </c>
      <c r="M17" s="207">
        <f t="shared" si="1"/>
        <v>0</v>
      </c>
      <c r="N17" s="210">
        <f t="shared" si="1"/>
        <v>2153800</v>
      </c>
      <c r="O17" s="207"/>
    </row>
    <row r="18" spans="1:15" x14ac:dyDescent="0.2">
      <c r="A18" s="4"/>
      <c r="B18" s="4"/>
      <c r="C18" s="4"/>
      <c r="D18" s="4"/>
      <c r="E18" s="4"/>
      <c r="F18" s="5"/>
      <c r="G18" s="5"/>
      <c r="H18" s="5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6"/>
      <c r="G20" s="6"/>
      <c r="H20" s="6"/>
      <c r="I20" s="4"/>
      <c r="J20" s="4"/>
      <c r="K20" s="6"/>
      <c r="L20" s="4"/>
      <c r="M20" s="4"/>
      <c r="N20" s="4"/>
      <c r="O20" s="4"/>
    </row>
    <row r="21" spans="1:15" x14ac:dyDescent="0.2">
      <c r="A21" s="4"/>
      <c r="B21" s="4"/>
      <c r="C21" s="4"/>
      <c r="D21" s="4"/>
      <c r="E21" s="4"/>
      <c r="F21" s="5"/>
      <c r="G21" s="5"/>
      <c r="H21" s="5"/>
      <c r="I21" s="4"/>
      <c r="J21" s="4"/>
      <c r="K21" s="4"/>
      <c r="L21" s="123"/>
      <c r="M21" s="4"/>
      <c r="N21" s="4"/>
      <c r="O21" s="4"/>
    </row>
    <row r="22" spans="1:15" x14ac:dyDescent="0.2">
      <c r="A22" s="7"/>
      <c r="B22" s="7"/>
      <c r="C22" s="7"/>
      <c r="D22" s="7"/>
      <c r="E22" s="7"/>
      <c r="F22" s="4"/>
      <c r="G22" s="4"/>
      <c r="H22" s="4"/>
      <c r="I22" s="4"/>
      <c r="J22" s="4"/>
      <c r="K22" s="4"/>
      <c r="L22" s="7"/>
      <c r="M22" s="4"/>
      <c r="N22" s="4"/>
      <c r="O22" s="7"/>
    </row>
    <row r="23" spans="1:15" x14ac:dyDescent="0.2">
      <c r="A23" s="1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12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1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1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11" customFormat="1" x14ac:dyDescent="0.2">
      <c r="A27" s="12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1" customFormat="1" x14ac:dyDescent="0.2">
      <c r="A28" s="1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11" customFormat="1" x14ac:dyDescent="0.2">
      <c r="A29" s="1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11" customFormat="1" x14ac:dyDescent="0.2">
      <c r="A30" s="1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11" customFormat="1" x14ac:dyDescent="0.2">
      <c r="A31" s="12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1" customFormat="1" x14ac:dyDescent="0.2">
      <c r="A32" s="12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s="11" customFormat="1" x14ac:dyDescent="0.2">
      <c r="A33" s="12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11" customFormat="1" x14ac:dyDescent="0.2">
      <c r="A34" s="12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11" customFormat="1" x14ac:dyDescent="0.2">
      <c r="A35" s="1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11" customFormat="1" x14ac:dyDescent="0.2">
      <c r="A36" s="12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11" customFormat="1" x14ac:dyDescent="0.2">
      <c r="A37" s="12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11" customForma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11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11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11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11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</sheetData>
  <mergeCells count="16">
    <mergeCell ref="A3:O4"/>
    <mergeCell ref="G6:G8"/>
    <mergeCell ref="H6:H8"/>
    <mergeCell ref="I6:K6"/>
    <mergeCell ref="N6:N8"/>
    <mergeCell ref="O6:O8"/>
    <mergeCell ref="I7:K7"/>
    <mergeCell ref="L6:M7"/>
    <mergeCell ref="I5:K5"/>
    <mergeCell ref="L5:M5"/>
    <mergeCell ref="A6:A8"/>
    <mergeCell ref="B6:B8"/>
    <mergeCell ref="C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Hoja1</vt:lpstr>
      <vt:lpstr>ED-02</vt:lpstr>
      <vt:lpstr>ED-6</vt:lpstr>
      <vt:lpstr>ED-03</vt:lpstr>
      <vt:lpstr>ED-04</vt:lpstr>
      <vt:lpstr>'ED-02'!Área_de_impresión</vt:lpstr>
      <vt:lpstr>'ED-03'!Área_de_impresión</vt:lpstr>
      <vt:lpstr>'ED-04'!Área_de_impresión</vt:lpstr>
      <vt:lpstr>'ED-6'!Área_de_impresión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ABC123</dc:creator>
  <cp:lastModifiedBy>NOEL</cp:lastModifiedBy>
  <cp:lastPrinted>2023-05-09T19:51:43Z</cp:lastPrinted>
  <dcterms:created xsi:type="dcterms:W3CDTF">2013-06-20T12:38:04Z</dcterms:created>
  <dcterms:modified xsi:type="dcterms:W3CDTF">2023-05-11T20:37:43Z</dcterms:modified>
</cp:coreProperties>
</file>