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PRESUPUESTALES\"/>
    </mc:Choice>
  </mc:AlternateContent>
  <xr:revisionPtr revIDLastSave="0" documentId="13_ncr:1_{4EC01438-C64A-49D1-907D-8E49531BC89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P-6" sheetId="1" r:id="rId1"/>
  </sheets>
  <definedNames>
    <definedName name="_xlnm.Print_Titles" localSheetId="0">'IP-6'!$3:$9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8" i="1"/>
  <c r="I81" i="1"/>
  <c r="I80" i="1"/>
  <c r="I79" i="1"/>
  <c r="I78" i="1"/>
  <c r="I77" i="1"/>
  <c r="I76" i="1"/>
  <c r="I75" i="1"/>
  <c r="H74" i="1"/>
  <c r="G74" i="1"/>
  <c r="F74" i="1"/>
  <c r="E74" i="1"/>
  <c r="D74" i="1"/>
  <c r="I73" i="1"/>
  <c r="I72" i="1"/>
  <c r="I71" i="1"/>
  <c r="H70" i="1"/>
  <c r="G70" i="1"/>
  <c r="F70" i="1"/>
  <c r="E70" i="1"/>
  <c r="D70" i="1"/>
  <c r="I69" i="1"/>
  <c r="I68" i="1"/>
  <c r="I67" i="1"/>
  <c r="I66" i="1"/>
  <c r="I65" i="1"/>
  <c r="I64" i="1"/>
  <c r="I63" i="1"/>
  <c r="H62" i="1"/>
  <c r="G62" i="1"/>
  <c r="F62" i="1"/>
  <c r="E62" i="1"/>
  <c r="D62" i="1"/>
  <c r="I61" i="1"/>
  <c r="I60" i="1"/>
  <c r="I58" i="1" s="1"/>
  <c r="I59" i="1"/>
  <c r="H58" i="1"/>
  <c r="G58" i="1"/>
  <c r="D58" i="1"/>
  <c r="H48" i="1"/>
  <c r="G48" i="1"/>
  <c r="F48" i="1"/>
  <c r="E48" i="1"/>
  <c r="D48" i="1"/>
  <c r="I57" i="1"/>
  <c r="I56" i="1"/>
  <c r="I55" i="1"/>
  <c r="I54" i="1"/>
  <c r="I53" i="1"/>
  <c r="I52" i="1"/>
  <c r="I51" i="1"/>
  <c r="I50" i="1"/>
  <c r="I49" i="1"/>
  <c r="H38" i="1"/>
  <c r="G38" i="1"/>
  <c r="E38" i="1"/>
  <c r="D38" i="1"/>
  <c r="I47" i="1"/>
  <c r="I46" i="1"/>
  <c r="I45" i="1"/>
  <c r="I44" i="1"/>
  <c r="I43" i="1"/>
  <c r="I42" i="1"/>
  <c r="I41" i="1"/>
  <c r="I40" i="1"/>
  <c r="I39" i="1"/>
  <c r="H28" i="1"/>
  <c r="G28" i="1"/>
  <c r="F28" i="1"/>
  <c r="E28" i="1"/>
  <c r="D28" i="1"/>
  <c r="I37" i="1"/>
  <c r="I36" i="1"/>
  <c r="I35" i="1"/>
  <c r="I34" i="1"/>
  <c r="I33" i="1"/>
  <c r="I32" i="1"/>
  <c r="I31" i="1"/>
  <c r="I28" i="1" s="1"/>
  <c r="I30" i="1"/>
  <c r="I29" i="1"/>
  <c r="H18" i="1"/>
  <c r="G18" i="1"/>
  <c r="F18" i="1"/>
  <c r="E18" i="1"/>
  <c r="I27" i="1"/>
  <c r="I26" i="1"/>
  <c r="I25" i="1"/>
  <c r="I24" i="1"/>
  <c r="I23" i="1"/>
  <c r="I22" i="1"/>
  <c r="I21" i="1"/>
  <c r="I20" i="1"/>
  <c r="I19" i="1"/>
  <c r="H10" i="1"/>
  <c r="G10" i="1"/>
  <c r="F10" i="1"/>
  <c r="E10" i="1"/>
  <c r="I17" i="1"/>
  <c r="I16" i="1"/>
  <c r="I15" i="1"/>
  <c r="I14" i="1"/>
  <c r="I13" i="1"/>
  <c r="I12" i="1"/>
  <c r="I11" i="1"/>
  <c r="I18" i="1" l="1"/>
  <c r="I10" i="1"/>
  <c r="I48" i="1"/>
  <c r="F58" i="1"/>
  <c r="I70" i="1"/>
  <c r="I74" i="1"/>
  <c r="D82" i="1"/>
  <c r="H82" i="1"/>
  <c r="I38" i="1"/>
  <c r="E82" i="1"/>
  <c r="G82" i="1"/>
  <c r="I62" i="1"/>
  <c r="F38" i="1"/>
  <c r="F82" i="1" s="1"/>
  <c r="I82" i="1" l="1"/>
</calcChain>
</file>

<file path=xl/sharedStrings.xml><?xml version="1.0" encoding="utf-8"?>
<sst xmlns="http://schemas.openxmlformats.org/spreadsheetml/2006/main" count="89" uniqueCount="89">
  <si>
    <t>Formato IP-6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</si>
  <si>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</si>
  <si>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</si>
  <si>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</si>
  <si>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</si>
  <si>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</si>
  <si>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</si>
  <si>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</si>
  <si>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</si>
  <si>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</si>
  <si>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</si>
  <si>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</si>
  <si>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</si>
  <si>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</si>
  <si>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</si>
  <si>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</si>
  <si>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</si>
  <si>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</si>
  <si>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</si>
  <si>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</si>
  <si>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</si>
  <si>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</si>
  <si>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</si>
  <si>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</si>
  <si>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</si>
  <si>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</si>
  <si>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</si>
  <si>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</si>
  <si>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</si>
  <si>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</si>
  <si>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</si>
  <si>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</si>
  <si>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</si>
  <si>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</si>
  <si>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</si>
  <si>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</si>
  <si>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</si>
  <si>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</si>
  <si>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</si>
  <si>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</si>
  <si>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</si>
  <si>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</si>
  <si>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</si>
  <si>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</si>
  <si>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</si>
  <si>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</si>
  <si>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</si>
  <si>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</si>
  <si>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</si>
  <si>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</si>
  <si>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</si>
  <si>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</si>
  <si>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</si>
  <si>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</si>
  <si>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</si>
  <si>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</si>
  <si>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</si>
  <si>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</si>
  <si>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</si>
  <si>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</si>
  <si>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</si>
  <si>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</si>
  <si>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</si>
  <si>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</si>
  <si>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</si>
  <si>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</si>
  <si>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</si>
  <si>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</si>
  <si>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</si>
  <si>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</si>
  <si>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</si>
  <si>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</si>
  <si>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</si>
  <si>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</si>
  <si>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</si>
  <si>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</si>
  <si>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</si>
  <si>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</si>
  <si>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</si>
  <si>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</si>
  <si>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</si>
  <si>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</si>
  <si>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</si>
  <si>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</si>
  <si>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</si>
  <si>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</si>
  <si>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Nota: Para el caso del Poder Ejecutivo, se deberá presentar de manera consolidada y por cada una de las Secretarías y Dependencias del Sector Central.</t>
  </si>
  <si>
    <t>PODER JUDICIAL DEL ESTADO DE GUERRERO</t>
  </si>
  <si>
    <t>De 01 de Enero al 30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</si>
</sst>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EF9F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0" fillId="0" borderId="5" xfId="0" applyBorder="1"/>
    <xf numFmtId="0" fontId="7" fillId="0" borderId="5" xfId="2" applyFont="1" applyBorder="1" applyAlignment="1">
      <alignment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9" fillId="0" borderId="9" xfId="2" applyFont="1" applyBorder="1" applyAlignment="1">
      <alignment horizontal="justify" vertical="center" wrapText="1"/>
    </xf>
    <xf numFmtId="0" fontId="9" fillId="0" borderId="11" xfId="2" applyFont="1" applyBorder="1" applyAlignment="1">
      <alignment horizontal="justify" vertical="center" wrapText="1"/>
    </xf>
    <xf numFmtId="164" fontId="6" fillId="4" borderId="12" xfId="5" applyNumberFormat="1" applyFont="1" applyFill="1" applyBorder="1" applyAlignment="1">
      <alignment horizontal="right" vertical="center"/>
    </xf>
    <xf numFmtId="164" fontId="6" fillId="4" borderId="17" xfId="5" applyNumberFormat="1" applyFont="1" applyFill="1" applyBorder="1" applyAlignment="1" applyProtection="1">
      <alignment horizontal="right" vertical="center"/>
      <protection locked="0"/>
    </xf>
    <xf numFmtId="164" fontId="6" fillId="4" borderId="17" xfId="5" applyNumberFormat="1" applyFont="1" applyFill="1" applyBorder="1" applyAlignment="1">
      <alignment horizontal="right" vertical="center"/>
    </xf>
    <xf numFmtId="164" fontId="8" fillId="4" borderId="18" xfId="5" applyNumberFormat="1" applyFont="1" applyFill="1" applyBorder="1" applyAlignment="1" applyProtection="1">
      <alignment horizontal="right" vertical="center"/>
      <protection locked="0"/>
    </xf>
    <xf numFmtId="164" fontId="8" fillId="4" borderId="18" xfId="5" applyNumberFormat="1" applyFont="1" applyFill="1" applyBorder="1" applyAlignment="1">
      <alignment horizontal="right" vertical="center"/>
    </xf>
    <xf numFmtId="164" fontId="6" fillId="4" borderId="18" xfId="5" applyNumberFormat="1" applyFont="1" applyFill="1" applyBorder="1" applyAlignment="1" applyProtection="1">
      <alignment horizontal="right" vertical="center"/>
      <protection locked="0"/>
    </xf>
    <xf numFmtId="164" fontId="6" fillId="4" borderId="18" xfId="5" applyNumberFormat="1" applyFont="1" applyFill="1" applyBorder="1" applyAlignment="1">
      <alignment horizontal="right" vertical="center"/>
    </xf>
    <xf numFmtId="164" fontId="8" fillId="4" borderId="19" xfId="5" applyNumberFormat="1" applyFont="1" applyFill="1" applyBorder="1" applyAlignment="1" applyProtection="1">
      <alignment horizontal="right" vertical="center"/>
      <protection locked="0"/>
    </xf>
    <xf numFmtId="164" fontId="8" fillId="4" borderId="19" xfId="5" applyNumberFormat="1" applyFont="1" applyFill="1" applyBorder="1" applyAlignment="1">
      <alignment horizontal="right" vertical="center"/>
    </xf>
    <xf numFmtId="0" fontId="4" fillId="0" borderId="4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 vertical="center" wrapText="1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5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37" fontId="3" fillId="2" borderId="8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>
      <alignment horizontal="justify" vertical="center"/>
    </xf>
    <xf numFmtId="0" fontId="3" fillId="3" borderId="10" xfId="4" applyFont="1" applyFill="1" applyBorder="1" applyAlignment="1">
      <alignment horizontal="justify" vertical="center"/>
    </xf>
    <xf numFmtId="0" fontId="3" fillId="3" borderId="11" xfId="4" applyFont="1" applyFill="1" applyBorder="1" applyAlignment="1">
      <alignment horizontal="justify" vertical="center"/>
    </xf>
  </cellXfs>
  <cellStyles count="6">
    <cellStyle name="Millares 2 2" xfId="5" xr:uid="{AA67F732-8FEE-49C4-A340-4807911ACE9D}"/>
    <cellStyle name="Millares 2 3" xfId="3" xr:uid="{00000000-0005-0000-0000-000000000000}"/>
    <cellStyle name="Millares 5" xfId="1" xr:uid="{00000000-0005-0000-0000-000001000000}"/>
    <cellStyle name="Normal" xfId="0" builtinId="0"/>
    <cellStyle name="Normal 10" xfId="2" xr:uid="{00000000-0005-0000-0000-000003000000}"/>
    <cellStyle name="Normal 7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83</xdr:row>
      <xdr:rowOff>0</xdr:rowOff>
    </xdr:from>
    <xdr:to>
      <xdr:col>2</xdr:col>
      <xdr:colOff>2139950</xdr:colOff>
      <xdr:row>89</xdr:row>
      <xdr:rowOff>9525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2E33C1BF-B0D6-48C4-A496-33D90DFCF64E}"/>
            </a:ext>
          </a:extLst>
        </xdr:cNvPr>
        <xdr:cNvSpPr txBox="1">
          <a:spLocks noChangeArrowheads="1"/>
        </xdr:cNvSpPr>
      </xdr:nvSpPr>
      <xdr:spPr bwMode="auto">
        <a:xfrm>
          <a:off x="590550" y="11563350"/>
          <a:ext cx="213995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2762250</xdr:colOff>
      <xdr:row>83</xdr:row>
      <xdr:rowOff>0</xdr:rowOff>
    </xdr:from>
    <xdr:to>
      <xdr:col>4</xdr:col>
      <xdr:colOff>838200</xdr:colOff>
      <xdr:row>89</xdr:row>
      <xdr:rowOff>28575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7B6F38C8-3874-4AC1-9126-D9ED3C1199AA}"/>
            </a:ext>
          </a:extLst>
        </xdr:cNvPr>
        <xdr:cNvSpPr txBox="1">
          <a:spLocks noChangeArrowheads="1"/>
        </xdr:cNvSpPr>
      </xdr:nvSpPr>
      <xdr:spPr bwMode="auto">
        <a:xfrm>
          <a:off x="3352800" y="11563350"/>
          <a:ext cx="223837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5</xdr:col>
      <xdr:colOff>190500</xdr:colOff>
      <xdr:row>83</xdr:row>
      <xdr:rowOff>0</xdr:rowOff>
    </xdr:from>
    <xdr:to>
      <xdr:col>8</xdr:col>
      <xdr:colOff>171450</xdr:colOff>
      <xdr:row>89</xdr:row>
      <xdr:rowOff>28575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B787A63D-4FC0-43D1-9EFE-6BCD282E2362}"/>
            </a:ext>
          </a:extLst>
        </xdr:cNvPr>
        <xdr:cNvSpPr txBox="1">
          <a:spLocks noChangeArrowheads="1"/>
        </xdr:cNvSpPr>
      </xdr:nvSpPr>
      <xdr:spPr bwMode="auto">
        <a:xfrm>
          <a:off x="5905500" y="11563350"/>
          <a:ext cx="22955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2"/>
  <sheetViews>
    <sheetView tabSelected="1" workbookViewId="0">
      <selection activeCell="I82" sqref="I82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49.7109375" customWidth="1"/>
    <col min="4" max="4" width="12.7109375" customWidth="1"/>
    <col min="5" max="5" width="14.42578125" customWidth="1"/>
    <col min="6" max="6" width="12" customWidth="1"/>
    <col min="7" max="7" width="11.5703125" customWidth="1"/>
    <col min="8" max="8" width="11.140625" customWidth="1"/>
    <col min="9" max="9" width="13.28515625" customWidth="1"/>
  </cols>
  <sheetData>
    <row r="2" spans="2:9" x14ac:dyDescent="0.25">
      <c r="I2" s="1" t="s">
        <v>0</v>
      </c>
    </row>
    <row r="3" spans="2:9" x14ac:dyDescent="0.25">
      <c r="B3" s="26" t="s">
        <v>87</v>
      </c>
      <c r="C3" s="27"/>
      <c r="D3" s="27"/>
      <c r="E3" s="27"/>
      <c r="F3" s="27"/>
      <c r="G3" s="27"/>
      <c r="H3" s="27"/>
      <c r="I3" s="28"/>
    </row>
    <row r="4" spans="2:9" x14ac:dyDescent="0.25">
      <c r="B4" s="29" t="s">
        <v>1</v>
      </c>
      <c r="C4" s="30"/>
      <c r="D4" s="30"/>
      <c r="E4" s="30"/>
      <c r="F4" s="30"/>
      <c r="G4" s="30"/>
      <c r="H4" s="30"/>
      <c r="I4" s="31"/>
    </row>
    <row r="5" spans="2:9" x14ac:dyDescent="0.25">
      <c r="B5" s="29" t="s">
        <v>2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88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3</v>
      </c>
      <c r="C7" s="36"/>
      <c r="D7" s="41" t="s">
        <v>4</v>
      </c>
      <c r="E7" s="42"/>
      <c r="F7" s="42"/>
      <c r="G7" s="42"/>
      <c r="H7" s="43"/>
      <c r="I7" s="44" t="s">
        <v>5</v>
      </c>
    </row>
    <row r="8" spans="2:9" ht="24" x14ac:dyDescent="0.25">
      <c r="B8" s="37"/>
      <c r="C8" s="38"/>
      <c r="D8" s="2" t="s">
        <v>6</v>
      </c>
      <c r="E8" s="3" t="s">
        <v>7</v>
      </c>
      <c r="F8" s="2" t="s">
        <v>8</v>
      </c>
      <c r="G8" s="2" t="s">
        <v>9</v>
      </c>
      <c r="H8" s="2" t="s">
        <v>10</v>
      </c>
      <c r="I8" s="44"/>
    </row>
    <row r="9" spans="2:9" x14ac:dyDescent="0.25">
      <c r="B9" s="39"/>
      <c r="C9" s="40"/>
      <c r="D9" s="4">
        <v>1</v>
      </c>
      <c r="E9" s="4">
        <v>2</v>
      </c>
      <c r="F9" s="4" t="s">
        <v>11</v>
      </c>
      <c r="G9" s="4">
        <v>4</v>
      </c>
      <c r="H9" s="4">
        <v>5</v>
      </c>
      <c r="I9" s="4" t="s">
        <v>12</v>
      </c>
    </row>
    <row r="10" spans="2:9" ht="18" customHeight="1" x14ac:dyDescent="0.25">
      <c r="B10" s="24" t="s">
        <v>13</v>
      </c>
      <c r="C10" s="25"/>
      <c r="D10" s="16">
        <f>SUM(D11:D17)</f>
        <v>862082041.04999995</v>
      </c>
      <c r="E10" s="16">
        <f t="shared" ref="E10:I10" si="0">SUM(E11:E17)</f>
        <v>0</v>
      </c>
      <c r="F10" s="17">
        <f t="shared" si="0"/>
        <v>862082041.05000007</v>
      </c>
      <c r="G10" s="17">
        <f t="shared" si="0"/>
        <v>370173542.62</v>
      </c>
      <c r="H10" s="17">
        <f t="shared" si="0"/>
        <v>370172412.25</v>
      </c>
      <c r="I10" s="17">
        <f t="shared" si="0"/>
        <v>491908498.43000001</v>
      </c>
    </row>
    <row r="11" spans="2:9" ht="12" customHeight="1" x14ac:dyDescent="0.25">
      <c r="B11" s="5"/>
      <c r="C11" s="6" t="s">
        <v>14</v>
      </c>
      <c r="D11" s="18">
        <v>226681087.84</v>
      </c>
      <c r="E11" s="18">
        <v>0</v>
      </c>
      <c r="F11" s="19">
        <v>226681087.84</v>
      </c>
      <c r="G11" s="18">
        <v>111484494.09</v>
      </c>
      <c r="H11" s="18">
        <v>111483363.72</v>
      </c>
      <c r="I11" s="19">
        <f>F11-G11</f>
        <v>115196593.75</v>
      </c>
    </row>
    <row r="12" spans="2:9" ht="12" customHeight="1" x14ac:dyDescent="0.25">
      <c r="B12" s="5"/>
      <c r="C12" s="6" t="s">
        <v>15</v>
      </c>
      <c r="D12" s="18">
        <v>0</v>
      </c>
      <c r="E12" s="18">
        <v>5278873.59</v>
      </c>
      <c r="F12" s="19">
        <v>5278873.59</v>
      </c>
      <c r="G12" s="18">
        <v>2449151.86</v>
      </c>
      <c r="H12" s="18">
        <v>2449151.86</v>
      </c>
      <c r="I12" s="19">
        <f t="shared" ref="I12:I17" si="1">F12-G12</f>
        <v>2829721.73</v>
      </c>
    </row>
    <row r="13" spans="2:9" ht="12" customHeight="1" x14ac:dyDescent="0.25">
      <c r="B13" s="5"/>
      <c r="C13" s="6" t="s">
        <v>16</v>
      </c>
      <c r="D13" s="18">
        <v>318539377.56999999</v>
      </c>
      <c r="E13" s="18">
        <v>753449.6</v>
      </c>
      <c r="F13" s="19">
        <v>319292827.17000002</v>
      </c>
      <c r="G13" s="18">
        <v>133952192.95999999</v>
      </c>
      <c r="H13" s="18">
        <v>133952192.95999999</v>
      </c>
      <c r="I13" s="19">
        <f t="shared" si="1"/>
        <v>185340634.21000004</v>
      </c>
    </row>
    <row r="14" spans="2:9" ht="12" customHeight="1" x14ac:dyDescent="0.25">
      <c r="B14" s="5"/>
      <c r="C14" s="6" t="s">
        <v>17</v>
      </c>
      <c r="D14" s="18">
        <v>76562149.590000004</v>
      </c>
      <c r="E14" s="18">
        <v>122142.29</v>
      </c>
      <c r="F14" s="19">
        <v>76684291.879999995</v>
      </c>
      <c r="G14" s="18">
        <v>44580452.219999999</v>
      </c>
      <c r="H14" s="18">
        <v>44580452.219999999</v>
      </c>
      <c r="I14" s="19">
        <f t="shared" si="1"/>
        <v>32103839.659999996</v>
      </c>
    </row>
    <row r="15" spans="2:9" ht="12" customHeight="1" x14ac:dyDescent="0.25">
      <c r="B15" s="5"/>
      <c r="C15" s="6" t="s">
        <v>18</v>
      </c>
      <c r="D15" s="18">
        <v>154951014.66999999</v>
      </c>
      <c r="E15" s="18">
        <v>450315.16</v>
      </c>
      <c r="F15" s="19">
        <v>155401329.83000001</v>
      </c>
      <c r="G15" s="18">
        <v>73766897.640000001</v>
      </c>
      <c r="H15" s="18">
        <v>73766897.640000001</v>
      </c>
      <c r="I15" s="19">
        <f t="shared" si="1"/>
        <v>81634432.190000013</v>
      </c>
    </row>
    <row r="16" spans="2:9" ht="12" customHeight="1" x14ac:dyDescent="0.25">
      <c r="B16" s="5"/>
      <c r="C16" s="6" t="s">
        <v>19</v>
      </c>
      <c r="D16" s="18">
        <v>39242221.689999998</v>
      </c>
      <c r="E16" s="18">
        <v>-1325907.05</v>
      </c>
      <c r="F16" s="19">
        <v>37916314.640000001</v>
      </c>
      <c r="G16" s="18">
        <v>0</v>
      </c>
      <c r="H16" s="18">
        <v>0</v>
      </c>
      <c r="I16" s="19">
        <f t="shared" si="1"/>
        <v>37916314.640000001</v>
      </c>
    </row>
    <row r="17" spans="2:9" ht="12" customHeight="1" x14ac:dyDescent="0.25">
      <c r="B17" s="5"/>
      <c r="C17" s="6" t="s">
        <v>20</v>
      </c>
      <c r="D17" s="18">
        <v>46106189.689999998</v>
      </c>
      <c r="E17" s="18">
        <v>-5278873.59</v>
      </c>
      <c r="F17" s="19">
        <v>40827316.100000001</v>
      </c>
      <c r="G17" s="18">
        <v>3940353.85</v>
      </c>
      <c r="H17" s="18">
        <v>3940353.85</v>
      </c>
      <c r="I17" s="19">
        <f t="shared" si="1"/>
        <v>36886962.25</v>
      </c>
    </row>
    <row r="18" spans="2:9" ht="18" customHeight="1" x14ac:dyDescent="0.25">
      <c r="B18" s="24" t="s">
        <v>21</v>
      </c>
      <c r="C18" s="25"/>
      <c r="D18" s="20">
        <f>SUM(D19:D27)</f>
        <v>33000000</v>
      </c>
      <c r="E18" s="20">
        <f t="shared" ref="E18:I18" si="2">SUM(E19:E27)</f>
        <v>-406694.02</v>
      </c>
      <c r="F18" s="21">
        <f t="shared" si="2"/>
        <v>32593305.98</v>
      </c>
      <c r="G18" s="21">
        <f t="shared" si="2"/>
        <v>15790069.33</v>
      </c>
      <c r="H18" s="21">
        <f t="shared" si="2"/>
        <v>15632367.869999999</v>
      </c>
      <c r="I18" s="21">
        <f t="shared" si="2"/>
        <v>16803236.649999999</v>
      </c>
    </row>
    <row r="19" spans="2:9" ht="12" customHeight="1" x14ac:dyDescent="0.25">
      <c r="B19" s="5"/>
      <c r="C19" s="6" t="s">
        <v>22</v>
      </c>
      <c r="D19" s="18">
        <v>23915000</v>
      </c>
      <c r="E19" s="18">
        <v>0</v>
      </c>
      <c r="F19" s="19">
        <v>23915000</v>
      </c>
      <c r="G19" s="18">
        <v>12200399.689999999</v>
      </c>
      <c r="H19" s="18">
        <v>12162115.25</v>
      </c>
      <c r="I19" s="19">
        <f>F19-G19</f>
        <v>11714600.310000001</v>
      </c>
    </row>
    <row r="20" spans="2:9" ht="12" customHeight="1" x14ac:dyDescent="0.25">
      <c r="B20" s="5"/>
      <c r="C20" s="6" t="s">
        <v>23</v>
      </c>
      <c r="D20" s="18">
        <v>1650000</v>
      </c>
      <c r="E20" s="18">
        <v>0</v>
      </c>
      <c r="F20" s="19">
        <v>1650000</v>
      </c>
      <c r="G20" s="18">
        <v>636131.68000000005</v>
      </c>
      <c r="H20" s="18">
        <v>636131.68000000005</v>
      </c>
      <c r="I20" s="19">
        <f t="shared" ref="I20:I26" si="3">F20-G20</f>
        <v>1013868.32</v>
      </c>
    </row>
    <row r="21" spans="2:9" ht="12" customHeight="1" x14ac:dyDescent="0.25">
      <c r="B21" s="5"/>
      <c r="C21" s="6" t="s">
        <v>24</v>
      </c>
      <c r="D21" s="18">
        <v>0</v>
      </c>
      <c r="E21" s="18">
        <v>0</v>
      </c>
      <c r="F21" s="19">
        <v>0</v>
      </c>
      <c r="G21" s="18">
        <v>0</v>
      </c>
      <c r="H21" s="18">
        <v>0</v>
      </c>
      <c r="I21" s="19">
        <f t="shared" si="3"/>
        <v>0</v>
      </c>
    </row>
    <row r="22" spans="2:9" ht="12" customHeight="1" x14ac:dyDescent="0.25">
      <c r="B22" s="5"/>
      <c r="C22" s="6" t="s">
        <v>25</v>
      </c>
      <c r="D22" s="18">
        <v>890000</v>
      </c>
      <c r="E22" s="18">
        <v>0</v>
      </c>
      <c r="F22" s="19">
        <v>890000</v>
      </c>
      <c r="G22" s="18">
        <v>323115.83</v>
      </c>
      <c r="H22" s="18">
        <v>261613.33</v>
      </c>
      <c r="I22" s="19">
        <f t="shared" si="3"/>
        <v>566884.16999999993</v>
      </c>
    </row>
    <row r="23" spans="2:9" ht="12" customHeight="1" x14ac:dyDescent="0.25">
      <c r="B23" s="5"/>
      <c r="C23" s="6" t="s">
        <v>26</v>
      </c>
      <c r="D23" s="18">
        <v>370000</v>
      </c>
      <c r="E23" s="18">
        <v>0</v>
      </c>
      <c r="F23" s="19">
        <v>370000</v>
      </c>
      <c r="G23" s="18">
        <v>114198.01</v>
      </c>
      <c r="H23" s="18">
        <v>114198.01</v>
      </c>
      <c r="I23" s="19">
        <f t="shared" si="3"/>
        <v>255801.99</v>
      </c>
    </row>
    <row r="24" spans="2:9" ht="12" customHeight="1" x14ac:dyDescent="0.25">
      <c r="B24" s="5"/>
      <c r="C24" s="6" t="s">
        <v>27</v>
      </c>
      <c r="D24" s="18">
        <v>3200000</v>
      </c>
      <c r="E24" s="18">
        <v>0</v>
      </c>
      <c r="F24" s="19">
        <v>3200000</v>
      </c>
      <c r="G24" s="18">
        <v>1390441.17</v>
      </c>
      <c r="H24" s="18">
        <v>1347696.19</v>
      </c>
      <c r="I24" s="19">
        <f t="shared" si="3"/>
        <v>1809558.83</v>
      </c>
    </row>
    <row r="25" spans="2:9" ht="12" customHeight="1" x14ac:dyDescent="0.25">
      <c r="B25" s="5"/>
      <c r="C25" s="6" t="s">
        <v>28</v>
      </c>
      <c r="D25" s="18">
        <v>50000</v>
      </c>
      <c r="E25" s="18">
        <v>0</v>
      </c>
      <c r="F25" s="19">
        <v>50000</v>
      </c>
      <c r="G25" s="18">
        <v>45002.21</v>
      </c>
      <c r="H25" s="18">
        <v>45002.21</v>
      </c>
      <c r="I25" s="19">
        <f t="shared" si="3"/>
        <v>4997.7900000000009</v>
      </c>
    </row>
    <row r="26" spans="2:9" ht="12" customHeight="1" x14ac:dyDescent="0.25">
      <c r="B26" s="5"/>
      <c r="C26" s="6" t="s">
        <v>29</v>
      </c>
      <c r="D26" s="18">
        <v>0</v>
      </c>
      <c r="E26" s="18">
        <v>0</v>
      </c>
      <c r="F26" s="19">
        <v>0</v>
      </c>
      <c r="G26" s="18">
        <v>0</v>
      </c>
      <c r="H26" s="18">
        <v>0</v>
      </c>
      <c r="I26" s="19">
        <f t="shared" si="3"/>
        <v>0</v>
      </c>
    </row>
    <row r="27" spans="2:9" ht="12" customHeight="1" x14ac:dyDescent="0.25">
      <c r="B27" s="5"/>
      <c r="C27" s="6" t="s">
        <v>30</v>
      </c>
      <c r="D27" s="18">
        <v>2925000</v>
      </c>
      <c r="E27" s="18">
        <v>-406694.02</v>
      </c>
      <c r="F27" s="19">
        <v>2518305.98</v>
      </c>
      <c r="G27" s="18">
        <v>1080780.74</v>
      </c>
      <c r="H27" s="18">
        <v>1065611.2</v>
      </c>
      <c r="I27" s="19">
        <f>F27-G27</f>
        <v>1437525.24</v>
      </c>
    </row>
    <row r="28" spans="2:9" ht="18" customHeight="1" x14ac:dyDescent="0.25">
      <c r="B28" s="24" t="s">
        <v>31</v>
      </c>
      <c r="C28" s="25"/>
      <c r="D28" s="20">
        <f t="shared" ref="D28:I28" si="4">SUM(D29:D37)</f>
        <v>38636569.259999998</v>
      </c>
      <c r="E28" s="20">
        <f t="shared" si="4"/>
        <v>364528.51999999996</v>
      </c>
      <c r="F28" s="21">
        <f t="shared" si="4"/>
        <v>39001097.780000001</v>
      </c>
      <c r="G28" s="21">
        <f t="shared" si="4"/>
        <v>18388967.739999998</v>
      </c>
      <c r="H28" s="21">
        <f t="shared" si="4"/>
        <v>17523798.780000001</v>
      </c>
      <c r="I28" s="21">
        <f t="shared" si="4"/>
        <v>20612130.039999999</v>
      </c>
    </row>
    <row r="29" spans="2:9" ht="11.25" customHeight="1" x14ac:dyDescent="0.25">
      <c r="B29" s="5"/>
      <c r="C29" s="6" t="s">
        <v>32</v>
      </c>
      <c r="D29" s="18">
        <v>11660000</v>
      </c>
      <c r="E29" s="18">
        <v>-127256.31</v>
      </c>
      <c r="F29" s="19">
        <v>11532743.689999999</v>
      </c>
      <c r="G29" s="18">
        <v>5934805.7000000002</v>
      </c>
      <c r="H29" s="18">
        <v>5835965.7000000002</v>
      </c>
      <c r="I29" s="19">
        <f>+F29-G29</f>
        <v>5597937.9899999993</v>
      </c>
    </row>
    <row r="30" spans="2:9" ht="11.25" customHeight="1" x14ac:dyDescent="0.25">
      <c r="B30" s="5"/>
      <c r="C30" s="6" t="s">
        <v>33</v>
      </c>
      <c r="D30" s="18">
        <v>9359266.9299999997</v>
      </c>
      <c r="E30" s="18">
        <v>-11002.88</v>
      </c>
      <c r="F30" s="19">
        <v>9348264.0500000007</v>
      </c>
      <c r="G30" s="18">
        <v>3192578.8</v>
      </c>
      <c r="H30" s="18">
        <v>2463584.7599999998</v>
      </c>
      <c r="I30" s="19">
        <f t="shared" ref="I30:I37" si="5">+F30-G30</f>
        <v>6155685.2500000009</v>
      </c>
    </row>
    <row r="31" spans="2:9" ht="11.25" customHeight="1" x14ac:dyDescent="0.25">
      <c r="B31" s="5"/>
      <c r="C31" s="6" t="s">
        <v>34</v>
      </c>
      <c r="D31" s="18">
        <v>8602644.8300000001</v>
      </c>
      <c r="E31" s="18">
        <v>0</v>
      </c>
      <c r="F31" s="19">
        <v>8602644.8300000001</v>
      </c>
      <c r="G31" s="18">
        <v>4490994.25</v>
      </c>
      <c r="H31" s="18">
        <v>4467264.13</v>
      </c>
      <c r="I31" s="19">
        <f t="shared" si="5"/>
        <v>4111650.58</v>
      </c>
    </row>
    <row r="32" spans="2:9" ht="11.25" customHeight="1" x14ac:dyDescent="0.25">
      <c r="B32" s="5"/>
      <c r="C32" s="6" t="s">
        <v>35</v>
      </c>
      <c r="D32" s="18">
        <v>240057.38</v>
      </c>
      <c r="E32" s="18">
        <v>140852.38</v>
      </c>
      <c r="F32" s="19">
        <v>380909.76</v>
      </c>
      <c r="G32" s="18">
        <v>341180.73</v>
      </c>
      <c r="H32" s="18">
        <v>341180.73</v>
      </c>
      <c r="I32" s="19">
        <f t="shared" si="5"/>
        <v>39729.030000000028</v>
      </c>
    </row>
    <row r="33" spans="1:9" ht="11.25" customHeight="1" x14ac:dyDescent="0.25">
      <c r="B33" s="5"/>
      <c r="C33" s="6" t="s">
        <v>36</v>
      </c>
      <c r="D33" s="18">
        <v>3340000</v>
      </c>
      <c r="E33" s="18">
        <v>139608.01999999999</v>
      </c>
      <c r="F33" s="19">
        <v>3479608.02</v>
      </c>
      <c r="G33" s="18">
        <v>2126911.5499999998</v>
      </c>
      <c r="H33" s="18">
        <v>2117306.75</v>
      </c>
      <c r="I33" s="19">
        <f t="shared" si="5"/>
        <v>1352696.4700000002</v>
      </c>
    </row>
    <row r="34" spans="1:9" ht="11.25" customHeight="1" x14ac:dyDescent="0.25">
      <c r="B34" s="5"/>
      <c r="C34" s="6" t="s">
        <v>37</v>
      </c>
      <c r="D34" s="18">
        <v>1939600.12</v>
      </c>
      <c r="E34" s="18">
        <v>0</v>
      </c>
      <c r="F34" s="19">
        <v>1939600.12</v>
      </c>
      <c r="G34" s="18">
        <v>1007624.65</v>
      </c>
      <c r="H34" s="18">
        <v>1003624.65</v>
      </c>
      <c r="I34" s="19">
        <f t="shared" si="5"/>
        <v>931975.47000000009</v>
      </c>
    </row>
    <row r="35" spans="1:9" ht="11.25" customHeight="1" x14ac:dyDescent="0.25">
      <c r="B35" s="5"/>
      <c r="C35" s="6" t="s">
        <v>38</v>
      </c>
      <c r="D35" s="18">
        <v>2860000</v>
      </c>
      <c r="E35" s="18">
        <v>0</v>
      </c>
      <c r="F35" s="19">
        <v>2860000</v>
      </c>
      <c r="G35" s="18">
        <v>762607.7</v>
      </c>
      <c r="H35" s="18">
        <v>762607.7</v>
      </c>
      <c r="I35" s="19">
        <f t="shared" si="5"/>
        <v>2097392.2999999998</v>
      </c>
    </row>
    <row r="36" spans="1:9" ht="11.25" customHeight="1" x14ac:dyDescent="0.25">
      <c r="B36" s="5"/>
      <c r="C36" s="6" t="s">
        <v>39</v>
      </c>
      <c r="D36" s="18">
        <v>460000</v>
      </c>
      <c r="E36" s="18">
        <v>252586</v>
      </c>
      <c r="F36" s="19">
        <v>712586</v>
      </c>
      <c r="G36" s="18">
        <v>484690.36</v>
      </c>
      <c r="H36" s="18">
        <v>484690.36</v>
      </c>
      <c r="I36" s="19">
        <f t="shared" si="5"/>
        <v>227895.64</v>
      </c>
    </row>
    <row r="37" spans="1:9" ht="11.25" customHeight="1" x14ac:dyDescent="0.25">
      <c r="B37" s="5"/>
      <c r="C37" s="6" t="s">
        <v>40</v>
      </c>
      <c r="D37" s="18">
        <v>175000</v>
      </c>
      <c r="E37" s="18">
        <v>-30258.69</v>
      </c>
      <c r="F37" s="19">
        <v>144741.31</v>
      </c>
      <c r="G37" s="18">
        <v>47574</v>
      </c>
      <c r="H37" s="18">
        <v>47574</v>
      </c>
      <c r="I37" s="19">
        <f t="shared" si="5"/>
        <v>97167.31</v>
      </c>
    </row>
    <row r="38" spans="1:9" ht="18" customHeight="1" x14ac:dyDescent="0.25">
      <c r="B38" s="24" t="s">
        <v>41</v>
      </c>
      <c r="C38" s="25"/>
      <c r="D38" s="20">
        <f>SUM(D39:D47)</f>
        <v>0</v>
      </c>
      <c r="E38" s="20">
        <f>SUM(E39:E47)</f>
        <v>0</v>
      </c>
      <c r="F38" s="21">
        <f>D38+E38</f>
        <v>0</v>
      </c>
      <c r="G38" s="21">
        <f>SUM(G39:G47)</f>
        <v>0</v>
      </c>
      <c r="H38" s="21">
        <f>SUM(H39:H47)</f>
        <v>0</v>
      </c>
      <c r="I38" s="21">
        <f>SUM(I39:I47)</f>
        <v>0</v>
      </c>
    </row>
    <row r="39" spans="1:9" ht="12" customHeight="1" x14ac:dyDescent="0.25">
      <c r="B39" s="5"/>
      <c r="C39" s="6" t="s">
        <v>42</v>
      </c>
      <c r="D39" s="18">
        <v>0</v>
      </c>
      <c r="E39" s="18">
        <v>0</v>
      </c>
      <c r="F39" s="19">
        <v>0</v>
      </c>
      <c r="G39" s="18">
        <v>0</v>
      </c>
      <c r="H39" s="18">
        <v>0</v>
      </c>
      <c r="I39" s="19">
        <f>F39-G39</f>
        <v>0</v>
      </c>
    </row>
    <row r="40" spans="1:9" ht="12" customHeight="1" x14ac:dyDescent="0.25">
      <c r="B40" s="5"/>
      <c r="C40" s="6" t="s">
        <v>43</v>
      </c>
      <c r="D40" s="18">
        <v>0</v>
      </c>
      <c r="E40" s="18">
        <v>0</v>
      </c>
      <c r="F40" s="19">
        <v>0</v>
      </c>
      <c r="G40" s="18">
        <v>0</v>
      </c>
      <c r="H40" s="18">
        <v>0</v>
      </c>
      <c r="I40" s="19">
        <f t="shared" ref="I40:I47" si="6">F40-G40</f>
        <v>0</v>
      </c>
    </row>
    <row r="41" spans="1:9" ht="12" customHeight="1" x14ac:dyDescent="0.25">
      <c r="B41" s="5"/>
      <c r="C41" s="6" t="s">
        <v>44</v>
      </c>
      <c r="D41" s="18">
        <v>0</v>
      </c>
      <c r="E41" s="18">
        <v>0</v>
      </c>
      <c r="F41" s="19">
        <v>0</v>
      </c>
      <c r="G41" s="18">
        <v>0</v>
      </c>
      <c r="H41" s="18">
        <v>0</v>
      </c>
      <c r="I41" s="19">
        <f t="shared" si="6"/>
        <v>0</v>
      </c>
    </row>
    <row r="42" spans="1:9" ht="12" hidden="1" customHeight="1" x14ac:dyDescent="0.25">
      <c r="B42" s="5"/>
      <c r="C42" s="6" t="s">
        <v>45</v>
      </c>
      <c r="D42" s="18">
        <v>0</v>
      </c>
      <c r="E42" s="18">
        <v>0</v>
      </c>
      <c r="F42" s="19">
        <v>0</v>
      </c>
      <c r="G42" s="18">
        <v>0</v>
      </c>
      <c r="H42" s="18">
        <v>0</v>
      </c>
      <c r="I42" s="19">
        <f t="shared" si="6"/>
        <v>0</v>
      </c>
    </row>
    <row r="43" spans="1:9" ht="12" hidden="1" customHeight="1" x14ac:dyDescent="0.25">
      <c r="B43" s="5"/>
      <c r="C43" s="6" t="s">
        <v>46</v>
      </c>
      <c r="D43" s="18">
        <v>0</v>
      </c>
      <c r="E43" s="18">
        <v>0</v>
      </c>
      <c r="F43" s="19">
        <v>0</v>
      </c>
      <c r="G43" s="18">
        <v>0</v>
      </c>
      <c r="H43" s="18">
        <v>0</v>
      </c>
      <c r="I43" s="19">
        <f t="shared" si="6"/>
        <v>0</v>
      </c>
    </row>
    <row r="44" spans="1:9" ht="12" hidden="1" customHeight="1" x14ac:dyDescent="0.25">
      <c r="B44" s="5"/>
      <c r="C44" s="6" t="s">
        <v>47</v>
      </c>
      <c r="D44" s="18">
        <v>0</v>
      </c>
      <c r="E44" s="18">
        <v>0</v>
      </c>
      <c r="F44" s="19">
        <v>0</v>
      </c>
      <c r="G44" s="18">
        <v>0</v>
      </c>
      <c r="H44" s="18">
        <v>0</v>
      </c>
      <c r="I44" s="19">
        <f t="shared" si="6"/>
        <v>0</v>
      </c>
    </row>
    <row r="45" spans="1:9" ht="12" hidden="1" customHeight="1" x14ac:dyDescent="0.25">
      <c r="B45" s="5"/>
      <c r="C45" s="6" t="s">
        <v>48</v>
      </c>
      <c r="D45" s="18">
        <v>0</v>
      </c>
      <c r="E45" s="18">
        <v>0</v>
      </c>
      <c r="F45" s="19">
        <v>0</v>
      </c>
      <c r="G45" s="18">
        <v>0</v>
      </c>
      <c r="H45" s="18">
        <v>0</v>
      </c>
      <c r="I45" s="19">
        <f t="shared" si="6"/>
        <v>0</v>
      </c>
    </row>
    <row r="46" spans="1:9" ht="12" hidden="1" customHeight="1" x14ac:dyDescent="0.25">
      <c r="A46" s="7"/>
      <c r="B46" s="5"/>
      <c r="C46" s="8" t="s">
        <v>49</v>
      </c>
      <c r="D46" s="18">
        <v>0</v>
      </c>
      <c r="E46" s="18">
        <v>0</v>
      </c>
      <c r="F46" s="19">
        <v>0</v>
      </c>
      <c r="G46" s="18">
        <v>0</v>
      </c>
      <c r="H46" s="18">
        <v>0</v>
      </c>
      <c r="I46" s="19">
        <f t="shared" si="6"/>
        <v>0</v>
      </c>
    </row>
    <row r="47" spans="1:9" ht="12" hidden="1" customHeight="1" x14ac:dyDescent="0.25">
      <c r="B47" s="5"/>
      <c r="C47" s="8" t="s">
        <v>50</v>
      </c>
      <c r="D47" s="18">
        <v>0</v>
      </c>
      <c r="E47" s="18">
        <v>0</v>
      </c>
      <c r="F47" s="19">
        <v>0</v>
      </c>
      <c r="G47" s="18">
        <v>0</v>
      </c>
      <c r="H47" s="18">
        <v>0</v>
      </c>
      <c r="I47" s="19">
        <f t="shared" si="6"/>
        <v>0</v>
      </c>
    </row>
    <row r="48" spans="1:9" ht="18" customHeight="1" x14ac:dyDescent="0.25">
      <c r="B48" s="24" t="s">
        <v>51</v>
      </c>
      <c r="C48" s="25"/>
      <c r="D48" s="20">
        <f t="shared" ref="D48:I48" si="7">SUM(D49:D57)</f>
        <v>0</v>
      </c>
      <c r="E48" s="20">
        <f t="shared" si="7"/>
        <v>1404480</v>
      </c>
      <c r="F48" s="21">
        <f t="shared" si="7"/>
        <v>1404480</v>
      </c>
      <c r="G48" s="21">
        <f t="shared" si="7"/>
        <v>1404051.64</v>
      </c>
      <c r="H48" s="21">
        <f t="shared" si="7"/>
        <v>1404051.64</v>
      </c>
      <c r="I48" s="21">
        <f t="shared" si="7"/>
        <v>428.36000000000058</v>
      </c>
    </row>
    <row r="49" spans="2:9" ht="12" customHeight="1" x14ac:dyDescent="0.25">
      <c r="B49" s="5"/>
      <c r="C49" s="6" t="s">
        <v>52</v>
      </c>
      <c r="D49" s="18">
        <v>0</v>
      </c>
      <c r="E49" s="18">
        <v>14500</v>
      </c>
      <c r="F49" s="19">
        <v>14500</v>
      </c>
      <c r="G49" s="18">
        <v>14071.64</v>
      </c>
      <c r="H49" s="18">
        <v>14071.64</v>
      </c>
      <c r="I49" s="19">
        <f>F49-G49</f>
        <v>428.36000000000058</v>
      </c>
    </row>
    <row r="50" spans="2:9" ht="12" customHeight="1" x14ac:dyDescent="0.25">
      <c r="B50" s="5"/>
      <c r="C50" s="8" t="s">
        <v>53</v>
      </c>
      <c r="D50" s="18">
        <v>0</v>
      </c>
      <c r="E50" s="18">
        <v>0</v>
      </c>
      <c r="F50" s="19">
        <v>0</v>
      </c>
      <c r="G50" s="18">
        <v>0</v>
      </c>
      <c r="H50" s="18">
        <v>0</v>
      </c>
      <c r="I50" s="19">
        <f t="shared" ref="I50:I57" si="8">F50-G50</f>
        <v>0</v>
      </c>
    </row>
    <row r="51" spans="2:9" ht="12" customHeight="1" x14ac:dyDescent="0.25">
      <c r="B51" s="5"/>
      <c r="C51" s="8" t="s">
        <v>54</v>
      </c>
      <c r="D51" s="18">
        <v>0</v>
      </c>
      <c r="E51" s="18">
        <v>0</v>
      </c>
      <c r="F51" s="19">
        <v>0</v>
      </c>
      <c r="G51" s="18">
        <v>0</v>
      </c>
      <c r="H51" s="18">
        <v>0</v>
      </c>
      <c r="I51" s="19">
        <f t="shared" si="8"/>
        <v>0</v>
      </c>
    </row>
    <row r="52" spans="2:9" ht="12" customHeight="1" x14ac:dyDescent="0.25">
      <c r="B52" s="5"/>
      <c r="C52" s="6" t="s">
        <v>55</v>
      </c>
      <c r="D52" s="18">
        <v>0</v>
      </c>
      <c r="E52" s="18">
        <v>1389980</v>
      </c>
      <c r="F52" s="19">
        <v>1389980</v>
      </c>
      <c r="G52" s="18">
        <v>1389980</v>
      </c>
      <c r="H52" s="18">
        <v>1389980</v>
      </c>
      <c r="I52" s="19">
        <f t="shared" si="8"/>
        <v>0</v>
      </c>
    </row>
    <row r="53" spans="2:9" ht="12" customHeight="1" x14ac:dyDescent="0.25">
      <c r="B53" s="5"/>
      <c r="C53" s="6" t="s">
        <v>56</v>
      </c>
      <c r="D53" s="18">
        <v>0</v>
      </c>
      <c r="E53" s="18">
        <v>0</v>
      </c>
      <c r="F53" s="19">
        <v>0</v>
      </c>
      <c r="G53" s="18">
        <v>0</v>
      </c>
      <c r="H53" s="18">
        <v>0</v>
      </c>
      <c r="I53" s="19">
        <f t="shared" si="8"/>
        <v>0</v>
      </c>
    </row>
    <row r="54" spans="2:9" ht="12" customHeight="1" x14ac:dyDescent="0.25">
      <c r="B54" s="9"/>
      <c r="C54" s="10" t="s">
        <v>57</v>
      </c>
      <c r="D54" s="18">
        <v>0</v>
      </c>
      <c r="E54" s="18">
        <v>0</v>
      </c>
      <c r="F54" s="19">
        <v>0</v>
      </c>
      <c r="G54" s="18">
        <v>0</v>
      </c>
      <c r="H54" s="18">
        <v>0</v>
      </c>
      <c r="I54" s="19">
        <f t="shared" si="8"/>
        <v>0</v>
      </c>
    </row>
    <row r="55" spans="2:9" ht="12" customHeight="1" x14ac:dyDescent="0.25">
      <c r="B55" s="11"/>
      <c r="C55" s="12" t="s">
        <v>58</v>
      </c>
      <c r="D55" s="18">
        <v>0</v>
      </c>
      <c r="E55" s="18">
        <v>0</v>
      </c>
      <c r="F55" s="19">
        <v>0</v>
      </c>
      <c r="G55" s="18">
        <v>0</v>
      </c>
      <c r="H55" s="18">
        <v>0</v>
      </c>
      <c r="I55" s="19">
        <f t="shared" si="8"/>
        <v>0</v>
      </c>
    </row>
    <row r="56" spans="2:9" ht="12" customHeight="1" x14ac:dyDescent="0.25">
      <c r="B56" s="5"/>
      <c r="C56" s="6" t="s">
        <v>59</v>
      </c>
      <c r="D56" s="18">
        <v>0</v>
      </c>
      <c r="E56" s="18">
        <v>0</v>
      </c>
      <c r="F56" s="19">
        <v>0</v>
      </c>
      <c r="G56" s="18">
        <v>0</v>
      </c>
      <c r="H56" s="18">
        <v>0</v>
      </c>
      <c r="I56" s="19">
        <f t="shared" si="8"/>
        <v>0</v>
      </c>
    </row>
    <row r="57" spans="2:9" ht="12" customHeight="1" x14ac:dyDescent="0.25">
      <c r="B57" s="5"/>
      <c r="C57" s="6" t="s">
        <v>60</v>
      </c>
      <c r="D57" s="18">
        <v>0</v>
      </c>
      <c r="E57" s="18">
        <v>0</v>
      </c>
      <c r="F57" s="19">
        <v>0</v>
      </c>
      <c r="G57" s="18">
        <v>0</v>
      </c>
      <c r="H57" s="18">
        <v>0</v>
      </c>
      <c r="I57" s="19">
        <f t="shared" si="8"/>
        <v>0</v>
      </c>
    </row>
    <row r="58" spans="2:9" ht="18" customHeight="1" x14ac:dyDescent="0.25">
      <c r="B58" s="24" t="s">
        <v>61</v>
      </c>
      <c r="C58" s="25"/>
      <c r="D58" s="20">
        <f>SUM(D59:D61)</f>
        <v>33319200</v>
      </c>
      <c r="E58" s="20">
        <v>18009135</v>
      </c>
      <c r="F58" s="21">
        <f>D58+E58</f>
        <v>51328335</v>
      </c>
      <c r="G58" s="21">
        <f>SUM(G59:G61)</f>
        <v>0</v>
      </c>
      <c r="H58" s="21">
        <f>SUM(H59:H61)</f>
        <v>0</v>
      </c>
      <c r="I58" s="21">
        <f>SUM(I59:I61)</f>
        <v>51328335</v>
      </c>
    </row>
    <row r="59" spans="2:9" ht="12" customHeight="1" x14ac:dyDescent="0.25">
      <c r="B59" s="5"/>
      <c r="C59" s="6" t="s">
        <v>62</v>
      </c>
      <c r="D59" s="18">
        <v>0</v>
      </c>
      <c r="E59" s="18">
        <v>0</v>
      </c>
      <c r="F59" s="19">
        <v>0</v>
      </c>
      <c r="G59" s="18">
        <v>0</v>
      </c>
      <c r="H59" s="18">
        <v>0</v>
      </c>
      <c r="I59" s="19">
        <f>F59-G59</f>
        <v>0</v>
      </c>
    </row>
    <row r="60" spans="2:9" ht="12" customHeight="1" x14ac:dyDescent="0.25">
      <c r="B60" s="5"/>
      <c r="C60" s="6" t="s">
        <v>63</v>
      </c>
      <c r="D60" s="18">
        <v>33319200</v>
      </c>
      <c r="E60" s="18">
        <v>18009135</v>
      </c>
      <c r="F60" s="19">
        <v>51328335</v>
      </c>
      <c r="G60" s="18">
        <v>0</v>
      </c>
      <c r="H60" s="18">
        <v>0</v>
      </c>
      <c r="I60" s="19">
        <f>F60-G60</f>
        <v>51328335</v>
      </c>
    </row>
    <row r="61" spans="2:9" ht="12" customHeight="1" x14ac:dyDescent="0.25">
      <c r="B61" s="5"/>
      <c r="C61" s="6" t="s">
        <v>64</v>
      </c>
      <c r="D61" s="18">
        <v>0</v>
      </c>
      <c r="E61" s="18">
        <v>0</v>
      </c>
      <c r="F61" s="19">
        <v>0</v>
      </c>
      <c r="G61" s="18">
        <v>0</v>
      </c>
      <c r="H61" s="18">
        <v>0</v>
      </c>
      <c r="I61" s="19">
        <f>F61-G61</f>
        <v>0</v>
      </c>
    </row>
    <row r="62" spans="2:9" ht="18" customHeight="1" x14ac:dyDescent="0.25">
      <c r="B62" s="24" t="s">
        <v>65</v>
      </c>
      <c r="C62" s="25"/>
      <c r="D62" s="20">
        <f t="shared" ref="D62:I62" si="9">SUM(D63:D69)</f>
        <v>0</v>
      </c>
      <c r="E62" s="20">
        <f t="shared" si="9"/>
        <v>0</v>
      </c>
      <c r="F62" s="21">
        <f t="shared" si="9"/>
        <v>0</v>
      </c>
      <c r="G62" s="21">
        <f t="shared" si="9"/>
        <v>0</v>
      </c>
      <c r="H62" s="21">
        <f t="shared" si="9"/>
        <v>0</v>
      </c>
      <c r="I62" s="21">
        <f t="shared" si="9"/>
        <v>0</v>
      </c>
    </row>
    <row r="63" spans="2:9" ht="12" customHeight="1" x14ac:dyDescent="0.25">
      <c r="B63" s="5"/>
      <c r="C63" s="6" t="s">
        <v>66</v>
      </c>
      <c r="D63" s="18">
        <v>0</v>
      </c>
      <c r="E63" s="18">
        <v>0</v>
      </c>
      <c r="F63" s="19">
        <v>0</v>
      </c>
      <c r="G63" s="18">
        <v>0</v>
      </c>
      <c r="H63" s="18">
        <v>0</v>
      </c>
      <c r="I63" s="19">
        <f>F63-G63</f>
        <v>0</v>
      </c>
    </row>
    <row r="64" spans="2:9" ht="12" customHeight="1" x14ac:dyDescent="0.25">
      <c r="B64" s="5"/>
      <c r="C64" s="6" t="s">
        <v>67</v>
      </c>
      <c r="D64" s="18">
        <v>0</v>
      </c>
      <c r="E64" s="18">
        <v>0</v>
      </c>
      <c r="F64" s="19">
        <v>0</v>
      </c>
      <c r="G64" s="18">
        <v>0</v>
      </c>
      <c r="H64" s="18">
        <v>0</v>
      </c>
      <c r="I64" s="19">
        <f t="shared" ref="I64:I69" si="10">F64-G64</f>
        <v>0</v>
      </c>
    </row>
    <row r="65" spans="2:9" ht="12" hidden="1" customHeight="1" x14ac:dyDescent="0.25">
      <c r="B65" s="5"/>
      <c r="C65" s="6" t="s">
        <v>68</v>
      </c>
      <c r="D65" s="18">
        <v>0</v>
      </c>
      <c r="E65" s="18">
        <v>0</v>
      </c>
      <c r="F65" s="19">
        <v>0</v>
      </c>
      <c r="G65" s="18">
        <v>0</v>
      </c>
      <c r="H65" s="18">
        <v>0</v>
      </c>
      <c r="I65" s="19">
        <f t="shared" si="10"/>
        <v>0</v>
      </c>
    </row>
    <row r="66" spans="2:9" ht="12" hidden="1" customHeight="1" x14ac:dyDescent="0.25">
      <c r="B66" s="5"/>
      <c r="C66" s="6" t="s">
        <v>69</v>
      </c>
      <c r="D66" s="18">
        <v>0</v>
      </c>
      <c r="E66" s="18">
        <v>0</v>
      </c>
      <c r="F66" s="19">
        <v>0</v>
      </c>
      <c r="G66" s="18">
        <v>0</v>
      </c>
      <c r="H66" s="18">
        <v>0</v>
      </c>
      <c r="I66" s="19">
        <f t="shared" si="10"/>
        <v>0</v>
      </c>
    </row>
    <row r="67" spans="2:9" ht="12" hidden="1" customHeight="1" x14ac:dyDescent="0.25">
      <c r="B67" s="5"/>
      <c r="C67" s="6" t="s">
        <v>70</v>
      </c>
      <c r="D67" s="18">
        <v>0</v>
      </c>
      <c r="E67" s="18">
        <v>0</v>
      </c>
      <c r="F67" s="19">
        <v>0</v>
      </c>
      <c r="G67" s="18">
        <v>0</v>
      </c>
      <c r="H67" s="18">
        <v>0</v>
      </c>
      <c r="I67" s="19">
        <f t="shared" si="10"/>
        <v>0</v>
      </c>
    </row>
    <row r="68" spans="2:9" ht="12" hidden="1" customHeight="1" x14ac:dyDescent="0.25">
      <c r="B68" s="5"/>
      <c r="C68" s="6" t="s">
        <v>71</v>
      </c>
      <c r="D68" s="18">
        <v>0</v>
      </c>
      <c r="E68" s="18">
        <v>0</v>
      </c>
      <c r="F68" s="19">
        <v>0</v>
      </c>
      <c r="G68" s="18">
        <v>0</v>
      </c>
      <c r="H68" s="18">
        <v>0</v>
      </c>
      <c r="I68" s="19">
        <f t="shared" si="10"/>
        <v>0</v>
      </c>
    </row>
    <row r="69" spans="2:9" ht="12" hidden="1" customHeight="1" x14ac:dyDescent="0.25">
      <c r="B69" s="5"/>
      <c r="C69" s="6" t="s">
        <v>72</v>
      </c>
      <c r="D69" s="18">
        <v>0</v>
      </c>
      <c r="E69" s="18">
        <v>0</v>
      </c>
      <c r="F69" s="19">
        <v>0</v>
      </c>
      <c r="G69" s="18">
        <v>0</v>
      </c>
      <c r="H69" s="18">
        <v>0</v>
      </c>
      <c r="I69" s="19">
        <f t="shared" si="10"/>
        <v>0</v>
      </c>
    </row>
    <row r="70" spans="2:9" ht="18" customHeight="1" x14ac:dyDescent="0.25">
      <c r="B70" s="24" t="s">
        <v>73</v>
      </c>
      <c r="C70" s="25"/>
      <c r="D70" s="20">
        <f t="shared" ref="D70:I70" si="11">SUM(D71:D73)</f>
        <v>0</v>
      </c>
      <c r="E70" s="20">
        <f t="shared" si="11"/>
        <v>0</v>
      </c>
      <c r="F70" s="21">
        <f t="shared" si="11"/>
        <v>0</v>
      </c>
      <c r="G70" s="21">
        <f t="shared" si="11"/>
        <v>0</v>
      </c>
      <c r="H70" s="21">
        <f t="shared" si="11"/>
        <v>0</v>
      </c>
      <c r="I70" s="21">
        <f t="shared" si="11"/>
        <v>0</v>
      </c>
    </row>
    <row r="71" spans="2:9" ht="12" customHeight="1" x14ac:dyDescent="0.25">
      <c r="B71" s="5"/>
      <c r="C71" s="6" t="s">
        <v>74</v>
      </c>
      <c r="D71" s="18">
        <v>0</v>
      </c>
      <c r="E71" s="18">
        <v>0</v>
      </c>
      <c r="F71" s="19">
        <v>0</v>
      </c>
      <c r="G71" s="18">
        <v>0</v>
      </c>
      <c r="H71" s="18">
        <v>0</v>
      </c>
      <c r="I71" s="19">
        <f>F71-G71</f>
        <v>0</v>
      </c>
    </row>
    <row r="72" spans="2:9" ht="12" customHeight="1" x14ac:dyDescent="0.25">
      <c r="B72" s="5"/>
      <c r="C72" s="6" t="s">
        <v>75</v>
      </c>
      <c r="D72" s="18">
        <v>0</v>
      </c>
      <c r="E72" s="18">
        <v>0</v>
      </c>
      <c r="F72" s="19">
        <v>0</v>
      </c>
      <c r="G72" s="18">
        <v>0</v>
      </c>
      <c r="H72" s="18">
        <v>0</v>
      </c>
      <c r="I72" s="19">
        <f>F72-G72</f>
        <v>0</v>
      </c>
    </row>
    <row r="73" spans="2:9" ht="12" customHeight="1" x14ac:dyDescent="0.25">
      <c r="B73" s="5"/>
      <c r="C73" s="6" t="s">
        <v>76</v>
      </c>
      <c r="D73" s="18">
        <v>0</v>
      </c>
      <c r="E73" s="18">
        <v>0</v>
      </c>
      <c r="F73" s="19">
        <v>0</v>
      </c>
      <c r="G73" s="18">
        <v>0</v>
      </c>
      <c r="H73" s="18">
        <v>0</v>
      </c>
      <c r="I73" s="19">
        <f>F73-G73</f>
        <v>0</v>
      </c>
    </row>
    <row r="74" spans="2:9" ht="18" customHeight="1" x14ac:dyDescent="0.25">
      <c r="B74" s="24" t="s">
        <v>77</v>
      </c>
      <c r="C74" s="25"/>
      <c r="D74" s="20">
        <f t="shared" ref="D74:I74" si="12">SUM(D75:D81)</f>
        <v>3500000</v>
      </c>
      <c r="E74" s="20">
        <f t="shared" si="12"/>
        <v>0</v>
      </c>
      <c r="F74" s="21">
        <f t="shared" si="12"/>
        <v>3500000</v>
      </c>
      <c r="G74" s="21">
        <f t="shared" si="12"/>
        <v>1900000</v>
      </c>
      <c r="H74" s="21">
        <f t="shared" si="12"/>
        <v>1900000</v>
      </c>
      <c r="I74" s="21">
        <f t="shared" si="12"/>
        <v>1600000</v>
      </c>
    </row>
    <row r="75" spans="2:9" ht="12" customHeight="1" x14ac:dyDescent="0.25">
      <c r="B75" s="5"/>
      <c r="C75" s="6" t="s">
        <v>78</v>
      </c>
      <c r="D75" s="18">
        <v>3500000</v>
      </c>
      <c r="E75" s="18">
        <v>0</v>
      </c>
      <c r="F75" s="19">
        <v>3500000</v>
      </c>
      <c r="G75" s="18">
        <v>1900000</v>
      </c>
      <c r="H75" s="18">
        <v>1900000</v>
      </c>
      <c r="I75" s="19">
        <f>F75-G75</f>
        <v>1600000</v>
      </c>
    </row>
    <row r="76" spans="2:9" ht="12" customHeight="1" x14ac:dyDescent="0.25">
      <c r="B76" s="5"/>
      <c r="C76" s="6" t="s">
        <v>79</v>
      </c>
      <c r="D76" s="18">
        <v>0</v>
      </c>
      <c r="E76" s="18">
        <v>0</v>
      </c>
      <c r="F76" s="19">
        <v>0</v>
      </c>
      <c r="G76" s="18">
        <v>0</v>
      </c>
      <c r="H76" s="18">
        <v>0</v>
      </c>
      <c r="I76" s="19">
        <f t="shared" ref="I76:I81" si="13">F76-G76</f>
        <v>0</v>
      </c>
    </row>
    <row r="77" spans="2:9" ht="12" customHeight="1" x14ac:dyDescent="0.25">
      <c r="B77" s="5"/>
      <c r="C77" s="6" t="s">
        <v>80</v>
      </c>
      <c r="D77" s="18">
        <v>0</v>
      </c>
      <c r="E77" s="18">
        <v>0</v>
      </c>
      <c r="F77" s="19">
        <v>0</v>
      </c>
      <c r="G77" s="18">
        <v>0</v>
      </c>
      <c r="H77" s="18">
        <v>0</v>
      </c>
      <c r="I77" s="19">
        <f t="shared" si="13"/>
        <v>0</v>
      </c>
    </row>
    <row r="78" spans="2:9" ht="12" hidden="1" customHeight="1" x14ac:dyDescent="0.25">
      <c r="B78" s="5"/>
      <c r="C78" s="6" t="s">
        <v>81</v>
      </c>
      <c r="D78" s="18">
        <v>0</v>
      </c>
      <c r="E78" s="18">
        <v>0</v>
      </c>
      <c r="F78" s="19">
        <v>0</v>
      </c>
      <c r="G78" s="18">
        <v>0</v>
      </c>
      <c r="H78" s="18">
        <v>0</v>
      </c>
      <c r="I78" s="19">
        <f t="shared" si="13"/>
        <v>0</v>
      </c>
    </row>
    <row r="79" spans="2:9" ht="12" hidden="1" customHeight="1" x14ac:dyDescent="0.25">
      <c r="B79" s="5"/>
      <c r="C79" s="6" t="s">
        <v>82</v>
      </c>
      <c r="D79" s="18">
        <v>0</v>
      </c>
      <c r="E79" s="18">
        <v>0</v>
      </c>
      <c r="F79" s="19">
        <v>0</v>
      </c>
      <c r="G79" s="18">
        <v>0</v>
      </c>
      <c r="H79" s="18">
        <v>0</v>
      </c>
      <c r="I79" s="19">
        <f t="shared" si="13"/>
        <v>0</v>
      </c>
    </row>
    <row r="80" spans="2:9" ht="12" hidden="1" customHeight="1" x14ac:dyDescent="0.25">
      <c r="B80" s="5"/>
      <c r="C80" s="6" t="s">
        <v>83</v>
      </c>
      <c r="D80" s="18">
        <v>0</v>
      </c>
      <c r="E80" s="18">
        <v>0</v>
      </c>
      <c r="F80" s="19">
        <v>0</v>
      </c>
      <c r="G80" s="18">
        <v>0</v>
      </c>
      <c r="H80" s="18">
        <v>0</v>
      </c>
      <c r="I80" s="19">
        <f t="shared" si="13"/>
        <v>0</v>
      </c>
    </row>
    <row r="81" spans="2:9" ht="12" hidden="1" customHeight="1" x14ac:dyDescent="0.25">
      <c r="B81" s="5"/>
      <c r="C81" s="6" t="s">
        <v>84</v>
      </c>
      <c r="D81" s="22">
        <v>0</v>
      </c>
      <c r="E81" s="22">
        <v>0</v>
      </c>
      <c r="F81" s="23">
        <v>0</v>
      </c>
      <c r="G81" s="22">
        <v>0</v>
      </c>
      <c r="H81" s="22">
        <v>0</v>
      </c>
      <c r="I81" s="23">
        <f t="shared" si="13"/>
        <v>0</v>
      </c>
    </row>
    <row r="82" spans="2:9" ht="20.25" customHeight="1" x14ac:dyDescent="0.25">
      <c r="B82" s="13"/>
      <c r="C82" s="14" t="s">
        <v>85</v>
      </c>
      <c r="D82" s="15">
        <f>+D10+D18+D28+D38+D48+D58+D62+D70+D74</f>
        <v>970537810.30999994</v>
      </c>
      <c r="E82" s="15">
        <f>+E10+E18+E28+E38+E48+E58+E62+E70+E74</f>
        <v>19371449.5</v>
      </c>
      <c r="F82" s="15">
        <f t="shared" ref="F82:I82" si="14">+F10+F18+F28+F38+F48+F58+F62+F70+F74</f>
        <v>989909259.81000006</v>
      </c>
      <c r="G82" s="15">
        <f t="shared" si="14"/>
        <v>407656631.32999998</v>
      </c>
      <c r="H82" s="15">
        <f t="shared" si="14"/>
        <v>406632630.53999996</v>
      </c>
      <c r="I82" s="15">
        <f t="shared" si="14"/>
        <v>582252628.48000002</v>
      </c>
    </row>
    <row r="92" spans="2:9" ht="21.75" customHeight="1" x14ac:dyDescent="0.25">
      <c r="B92" s="45" t="s">
        <v>86</v>
      </c>
      <c r="C92" s="46"/>
      <c r="D92" s="46"/>
      <c r="E92" s="46"/>
      <c r="F92" s="46"/>
      <c r="G92" s="46"/>
      <c r="H92" s="46"/>
      <c r="I92" s="47"/>
    </row>
  </sheetData>
  <mergeCells count="17">
    <mergeCell ref="B62:C62"/>
    <mergeCell ref="B70:C70"/>
    <mergeCell ref="B74:C74"/>
    <mergeCell ref="B92:I92"/>
    <mergeCell ref="B58:C58"/>
    <mergeCell ref="B3:I3"/>
    <mergeCell ref="B4:I4"/>
    <mergeCell ref="B5:I5"/>
    <mergeCell ref="B6:I6"/>
    <mergeCell ref="B7:C9"/>
    <mergeCell ref="D7:H7"/>
    <mergeCell ref="I7:I8"/>
    <mergeCell ref="B10:C10"/>
    <mergeCell ref="B18:C18"/>
    <mergeCell ref="B28:C28"/>
    <mergeCell ref="B38:C38"/>
    <mergeCell ref="B48:C48"/>
  </mergeCells>
  <printOptions horizontalCentered="1"/>
  <pageMargins left="0.39370078740157483" right="0" top="0" bottom="0" header="0" footer="0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IP-6</vt:lpstr>
      <vt:lpstr>'IP-6'!Títulos_a_imprimir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2023-07-24T15:47:01Z</cp:lastPrinted>
  <dcterms:created xsi:type="dcterms:W3CDTF">2020-07-08T20:13:40Z</dcterms:created>
  <dcterms:modified xsi:type="dcterms:W3CDTF">2023-08-08T16:31:57Z</dcterms:modified>
</cp:coreProperties>
</file>