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IPICHO\Desktop\LATOSOSOSSSS\3ER TRIMESTRE\PROGRAMATICA\"/>
    </mc:Choice>
  </mc:AlternateContent>
  <xr:revisionPtr revIDLastSave="0" documentId="13_ncr:1_{C2F5BFB3-5680-4ED0-8326-684A5044838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 Y PROY SEP 23" sheetId="1" r:id="rId1"/>
  </sheets>
  <definedNames>
    <definedName name="_xlnm.Print_Area" localSheetId="0">'PROG Y PROY SEP 23'!$A$1:$O$69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2" i="1" l="1"/>
  <c r="K10" i="1"/>
  <c r="M10" i="1" s="1"/>
  <c r="M14" i="1"/>
  <c r="L14" i="1"/>
  <c r="M12" i="1"/>
  <c r="L12" i="1"/>
  <c r="L10" i="1"/>
  <c r="M8" i="1"/>
  <c r="L8" i="1"/>
  <c r="M6" i="1"/>
  <c r="L6" i="1"/>
  <c r="K6" i="1"/>
  <c r="O14" i="1"/>
  <c r="K8" i="1"/>
  <c r="O8" i="1" s="1"/>
  <c r="M51" i="1" l="1"/>
  <c r="L51" i="1"/>
  <c r="M49" i="1"/>
  <c r="L49" i="1"/>
  <c r="M47" i="1"/>
  <c r="L47" i="1"/>
  <c r="M45" i="1"/>
  <c r="L45" i="1"/>
  <c r="M43" i="1"/>
  <c r="L43" i="1"/>
  <c r="M41" i="1"/>
  <c r="L41" i="1"/>
  <c r="M39" i="1"/>
  <c r="L39" i="1"/>
  <c r="M37" i="1"/>
  <c r="L37" i="1"/>
  <c r="M18" i="1"/>
  <c r="L18" i="1"/>
  <c r="M16" i="1"/>
  <c r="L16" i="1"/>
  <c r="M53" i="1" l="1"/>
  <c r="L53" i="1"/>
  <c r="K53" i="1"/>
  <c r="J53" i="1"/>
  <c r="I53" i="1" l="1"/>
</calcChain>
</file>

<file path=xl/sharedStrings.xml><?xml version="1.0" encoding="utf-8"?>
<sst xmlns="http://schemas.openxmlformats.org/spreadsheetml/2006/main" count="150" uniqueCount="75">
  <si>
    <t xml:space="preserve"> ( 1 )</t>
  </si>
  <si>
    <t xml:space="preserve"> ( 2 )</t>
  </si>
  <si>
    <t xml:space="preserve"> ( 3 )</t>
  </si>
  <si>
    <t xml:space="preserve"> ( 4 )</t>
  </si>
  <si>
    <t xml:space="preserve"> ( 5 )</t>
  </si>
  <si>
    <t xml:space="preserve"> ( 6 )</t>
  </si>
  <si>
    <t xml:space="preserve"> ( 7 )</t>
  </si>
  <si>
    <t xml:space="preserve"> ( 8 )</t>
  </si>
  <si>
    <t xml:space="preserve"> ( 9 )</t>
  </si>
  <si>
    <t>Num.</t>
  </si>
  <si>
    <t>Nombre de la obra o servicios</t>
  </si>
  <si>
    <t>Ubicación</t>
  </si>
  <si>
    <t xml:space="preserve">Metas                                      </t>
  </si>
  <si>
    <t>Número de beneficiarios</t>
  </si>
  <si>
    <t>Modalidad de ejecución</t>
  </si>
  <si>
    <t>Número de contrato</t>
  </si>
  <si>
    <t>Inversión</t>
  </si>
  <si>
    <t xml:space="preserve"> Avance </t>
  </si>
  <si>
    <t>Programadas</t>
  </si>
  <si>
    <t>Alcanzadas</t>
  </si>
  <si>
    <t>Contratada</t>
  </si>
  <si>
    <t>Liberada</t>
  </si>
  <si>
    <t>Comprobada</t>
  </si>
  <si>
    <t>Por comprobar</t>
  </si>
  <si>
    <t>Por ejercer</t>
  </si>
  <si>
    <t xml:space="preserve">Físico % </t>
  </si>
  <si>
    <t>Financ.  (12)</t>
  </si>
  <si>
    <t>(10) Subtotal por fondo o progr.</t>
  </si>
  <si>
    <t>Total</t>
  </si>
  <si>
    <t>Nombre del Ente:  PODER JUDICIAL DEL ESTADO DE GUERRERO</t>
  </si>
  <si>
    <t>MEJORAMIENTO Y CONSERVACION DEL PALACIO DE JUSTICIA DE COYUCA DE CATALAN 2ª ETAPA</t>
  </si>
  <si>
    <t>CONTRATO  A PRECIOS UNITARIOS Y TIEMPO DETERMINADO</t>
  </si>
  <si>
    <t>1  OBRA</t>
  </si>
  <si>
    <t>MEJORAMIENTO Y CONSERVACION DEL PALACIO DE JUSTICIA DE TLAPA DE COMONFORT 1ª ETAPA.</t>
  </si>
  <si>
    <t>CONSTRUCCION DE PRIMER NIVEL DE OFICINAS ADMINISTRATIVAS DE LAS SALAS DE EJECUCION DE ACAPULCO, ZAPATA 1ª ETAPA.</t>
  </si>
  <si>
    <t>CONSTRUCCION DE PRIMER NIVEL DEL EDIFICIO VI ADJUNTO AL CERESO DE CHILPANCINGO.</t>
  </si>
  <si>
    <t>REESTRUCTURACION  DEL CENTRO INTERAL DE JUSTICIA ACAPULCO DIAMANTE</t>
  </si>
  <si>
    <t>MANTENIMIENTO Y CONSERVACION DEL PALACIO DE JUSTICIA ACAPULCO CALETA 2ª ETAPA.</t>
  </si>
  <si>
    <t>MANTENIMIENTO Y CONSERVACION DEL EDIFICIO CECOFAM, ACAPULCO.</t>
  </si>
  <si>
    <t>MANTENIMIENTO Y CONSERVACION DEL EDIFICIO IV DE CIUDAD JUDICIAL CHILPANCINGO.</t>
  </si>
  <si>
    <t>MANTENIMIETO Y CONSERVACION DE LOS JUZGADOS CIVILES DE CHILAPA.</t>
  </si>
  <si>
    <t>MANTENIMIENTO Y CONSERVACION DE LOS JUZGADOS PARA ADOLESCENTES CHILPANCINGO.</t>
  </si>
  <si>
    <t>REESTRUCTURACION DEL CENTRO INTEGRAL DE JUSTICIA ACAPULCO DIAMANTE.</t>
  </si>
  <si>
    <t>MANTENIMIENTO Y CONSERVACION DEL PALACIO DE JUSTICIA IGUALA</t>
  </si>
  <si>
    <t>MANTENIMIENTO Y CONSERVACION DEL CENTRO INTEGRAL DE JUSTICIA DIAMANTE SEGUNDA ETAPA</t>
  </si>
  <si>
    <t>CONSTRUCCION DE JUZGADOS CIVILES EN ACAPULCO DIAMANTE PRIMERA ETAPA</t>
  </si>
  <si>
    <t xml:space="preserve">   </t>
  </si>
  <si>
    <t>MANTENIMIENTO Y CONSERVACION DEL EDIFICIO V DE CIUDAD JUDICIAL CHILPANCINGO</t>
  </si>
  <si>
    <t>PJE-TSJ-OP-FASP-01/2023</t>
  </si>
  <si>
    <t>PJE-TSJ-OP-FASP-02/2023</t>
  </si>
  <si>
    <t>PJE-TSJ-OP-FASP-03/2023</t>
  </si>
  <si>
    <t>PJE-TSJ-OP-FASP-04/2023</t>
  </si>
  <si>
    <t>PJE-TSJ-OP-FASP-05/2023</t>
  </si>
  <si>
    <t>PJE-TSJ-OP-IED-06/2023</t>
  </si>
  <si>
    <t>PJE-TSJ-OP-IED-07/2023</t>
  </si>
  <si>
    <t>PJE-TSJ-OP-IED-08/2023</t>
  </si>
  <si>
    <t>PJE-TSJ-OP-IED-09/2023</t>
  </si>
  <si>
    <t>PJE-TSJ-OP-IED-010/2023</t>
  </si>
  <si>
    <t>PJE-TSJ-OP-IED-011/2023</t>
  </si>
  <si>
    <t>PJE-TSJ-OP-IED-012/2023</t>
  </si>
  <si>
    <t>PJE-TSJ-OP-IED-013/2023</t>
  </si>
  <si>
    <t>PJE-TSJ-OP-IED-014/2023</t>
  </si>
  <si>
    <t>PJE-TSJ-OP-IED-015/2023</t>
  </si>
  <si>
    <t>Avenida Cuauhtémoc número 1, Colonia Centro, C.P. 40700, Coyuca de Catalán, Guerrero</t>
  </si>
  <si>
    <t>Calle Xochicali Colonia Atlamajac, C.P. 41330, Tlapa de Comonfort, Guerrero</t>
  </si>
  <si>
    <t xml:space="preserve">Calle Dr. Sergio García Ramírez s/n, C.P. 39970, Acapulco de Juárez, Guerrero </t>
  </si>
  <si>
    <t>Boulevard René Juárez Cisneros, esquina Kena Moreno S/N, Chilpancingo de los Bravo, Guerrero, C.P. 39070</t>
  </si>
  <si>
    <t>Copacabana 2, Playa Diamante, C.P. 39897, Acapulco de Juárez, Guerrero</t>
  </si>
  <si>
    <t>Gran Vía Tropical S/N, Fraccionamiento las Playas, C.P. 39390, Acapulco de Juárez, Guerrero</t>
  </si>
  <si>
    <t>Cerrada cristobal colon numero 36, fraccionamiento magallanes, c.p. 39670, acapulco de Juárez Guerrero.</t>
  </si>
  <si>
    <t>Calle jazmín S/N colonia Jardines, c.p. 41100, Chilapa de Alvarez, guerrero.</t>
  </si>
  <si>
    <t>Carretera Chilpancingo-Chichihualco, km 1, colonia Ixquiapan, adjunto al Centro de Ejecución de Medidas, Chilpancingo, Guerrero, C.P. 39016</t>
  </si>
  <si>
    <t>Carretera federal Iguala Chilpancingo km. 98 Fraccionamiento san Angel, c.p. 40099, Iguala de la Independencia, Guerrero.</t>
  </si>
  <si>
    <t>Reporte del avance del Programa Operativo Anual, al 30 de junio de 2023</t>
  </si>
  <si>
    <t>Programas y proyectos de inversion,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</si>
</sst>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quotePrefix="1" applyFont="1" applyAlignment="1">
      <alignment horizontal="center"/>
    </xf>
    <xf numFmtId="0" fontId="1" fillId="0" borderId="0" xfId="1" applyAlignment="1">
      <alignment horizontal="center" vertical="center"/>
    </xf>
    <xf numFmtId="0" fontId="5" fillId="0" borderId="8" xfId="1" applyFont="1" applyBorder="1"/>
    <xf numFmtId="0" fontId="4" fillId="0" borderId="8" xfId="1" applyFont="1" applyBorder="1" applyAlignment="1">
      <alignment horizontal="right"/>
    </xf>
    <xf numFmtId="0" fontId="5" fillId="0" borderId="9" xfId="1" applyFont="1" applyBorder="1"/>
    <xf numFmtId="0" fontId="5" fillId="0" borderId="0" xfId="1" applyFont="1"/>
    <xf numFmtId="0" fontId="4" fillId="0" borderId="0" xfId="1" applyFont="1" applyAlignment="1">
      <alignment horizontal="right"/>
    </xf>
    <xf numFmtId="0" fontId="5" fillId="0" borderId="2" xfId="1" applyFont="1" applyBorder="1"/>
    <xf numFmtId="0" fontId="5" fillId="0" borderId="0" xfId="1" applyFont="1" applyAlignment="1">
      <alignment horizontal="right"/>
    </xf>
    <xf numFmtId="0" fontId="4" fillId="0" borderId="0" xfId="1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1" fillId="0" borderId="0" xfId="1" applyAlignment="1">
      <alignment horizontal="justify" vertical="center"/>
    </xf>
    <xf numFmtId="0" fontId="3" fillId="0" borderId="0" xfId="2" applyFont="1" applyAlignment="1">
      <alignment vertical="center"/>
    </xf>
    <xf numFmtId="0" fontId="5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0" xfId="1" quotePrefix="1" applyFont="1" applyAlignment="1">
      <alignment horizontal="center" vertical="center"/>
    </xf>
    <xf numFmtId="0" fontId="5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4" fillId="0" borderId="0" xfId="1" quotePrefix="1" applyNumberFormat="1" applyFont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3" fontId="4" fillId="0" borderId="8" xfId="1" applyNumberFormat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44" fontId="5" fillId="0" borderId="7" xfId="3" applyFont="1" applyBorder="1" applyAlignment="1">
      <alignment horizontal="center" vertical="center"/>
    </xf>
    <xf numFmtId="44" fontId="5" fillId="0" borderId="8" xfId="3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164" fontId="4" fillId="0" borderId="2" xfId="3" applyNumberFormat="1" applyFont="1" applyBorder="1" applyAlignment="1">
      <alignment horizontal="center"/>
    </xf>
    <xf numFmtId="0" fontId="5" fillId="0" borderId="8" xfId="1" applyFont="1" applyBorder="1" applyAlignment="1">
      <alignment horizontal="right"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wrapText="1"/>
    </xf>
    <xf numFmtId="3" fontId="5" fillId="0" borderId="10" xfId="1" applyNumberFormat="1" applyFont="1" applyBorder="1" applyAlignment="1">
      <alignment horizontal="center" vertical="center"/>
    </xf>
    <xf numFmtId="44" fontId="5" fillId="0" borderId="10" xfId="3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44" fontId="5" fillId="0" borderId="0" xfId="3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right"/>
    </xf>
    <xf numFmtId="44" fontId="5" fillId="0" borderId="9" xfId="3" applyFont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44" fontId="5" fillId="0" borderId="10" xfId="1" applyNumberFormat="1" applyFont="1" applyBorder="1" applyAlignment="1">
      <alignment vertical="center"/>
    </xf>
    <xf numFmtId="4" fontId="5" fillId="0" borderId="8" xfId="4" applyNumberFormat="1" applyFont="1" applyBorder="1" applyAlignment="1">
      <alignment vertical="center"/>
    </xf>
    <xf numFmtId="0" fontId="10" fillId="0" borderId="0" xfId="1" applyFont="1"/>
    <xf numFmtId="0" fontId="10" fillId="4" borderId="0" xfId="1" applyFont="1" applyFill="1"/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justify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4" fillId="0" borderId="0" xfId="1" quotePrefix="1" applyFont="1" applyAlignment="1">
      <alignment horizontal="center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center" vertical="center" wrapText="1"/>
    </xf>
    <xf numFmtId="3" fontId="4" fillId="3" borderId="6" xfId="1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left" vertical="center"/>
    </xf>
  </cellXfs>
  <cellStyles count="7">
    <cellStyle name="Millares 4" xfId="5" xr:uid="{00000000-0005-0000-0000-000000000000}"/>
    <cellStyle name="Moneda" xfId="3" builtinId="4"/>
    <cellStyle name="Normal" xfId="0" builtinId="0"/>
    <cellStyle name="Normal 15" xfId="2" xr:uid="{00000000-0005-0000-0000-000003000000}"/>
    <cellStyle name="Normal 2 2" xfId="1" xr:uid="{00000000-0005-0000-0000-000004000000}"/>
    <cellStyle name="Normal 6 3" xfId="6" xr:uid="{00000000-0005-0000-0000-000005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"/>
  <sheetViews>
    <sheetView showGridLines="0" tabSelected="1" view="pageBreakPreview" zoomScale="85" zoomScaleNormal="85" zoomScaleSheetLayoutView="85" workbookViewId="0">
      <selection activeCell="Q8" sqref="Q8"/>
    </sheetView>
  </sheetViews>
  <sheetFormatPr baseColWidth="10" defaultColWidth="11.42578125" defaultRowHeight="12.75" x14ac:dyDescent="0.2"/>
  <cols>
    <col min="1" max="1" width="6.42578125" style="2" customWidth="1"/>
    <col min="2" max="2" width="29.85546875" style="25" customWidth="1"/>
    <col min="3" max="3" width="22.85546875" style="2" customWidth="1"/>
    <col min="4" max="4" width="13.140625" style="2" customWidth="1"/>
    <col min="5" max="5" width="12.85546875" style="2" customWidth="1"/>
    <col min="6" max="6" width="12.7109375" style="34" customWidth="1"/>
    <col min="7" max="7" width="22" style="2" customWidth="1"/>
    <col min="8" max="8" width="24.5703125" style="2" customWidth="1"/>
    <col min="9" max="9" width="19.140625" style="2" customWidth="1"/>
    <col min="10" max="10" width="17.140625" style="2" customWidth="1"/>
    <col min="11" max="11" width="16.28515625" style="2" customWidth="1"/>
    <col min="12" max="12" width="16.85546875" style="2" customWidth="1"/>
    <col min="13" max="13" width="16.28515625" style="2" customWidth="1"/>
    <col min="14" max="14" width="11.28515625" style="2" customWidth="1"/>
    <col min="15" max="15" width="11.42578125" style="2" customWidth="1"/>
    <col min="16" max="16" width="18.5703125" style="2" customWidth="1"/>
    <col min="17" max="17" width="21.85546875" style="2" customWidth="1"/>
    <col min="18" max="18" width="14" style="2" customWidth="1"/>
    <col min="19" max="16384" width="11.42578125" style="2"/>
  </cols>
  <sheetData>
    <row r="1" spans="1:16" ht="75" customHeight="1" x14ac:dyDescent="0.2">
      <c r="A1" s="1"/>
      <c r="B1" s="17" t="s">
        <v>29</v>
      </c>
      <c r="C1" s="1"/>
      <c r="D1" s="1"/>
      <c r="E1" s="1"/>
      <c r="F1" s="26"/>
      <c r="G1" s="1"/>
      <c r="H1" s="1"/>
      <c r="I1" s="1"/>
      <c r="J1" s="1"/>
      <c r="K1" s="1"/>
      <c r="L1" s="1"/>
      <c r="M1" s="1"/>
      <c r="N1" s="63"/>
      <c r="O1" s="63"/>
    </row>
    <row r="2" spans="1:16" ht="24.75" customHeight="1" x14ac:dyDescent="0.2">
      <c r="A2" s="64" t="s">
        <v>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6" s="4" customFormat="1" ht="20.100000000000001" customHeight="1" x14ac:dyDescent="0.2">
      <c r="A3" s="3" t="s">
        <v>0</v>
      </c>
      <c r="B3" s="21" t="s">
        <v>1</v>
      </c>
      <c r="C3" s="3" t="s">
        <v>2</v>
      </c>
      <c r="D3" s="3" t="s">
        <v>3</v>
      </c>
      <c r="E3" s="3"/>
      <c r="F3" s="27" t="s">
        <v>4</v>
      </c>
      <c r="G3" s="3" t="s">
        <v>5</v>
      </c>
      <c r="H3" s="3" t="s">
        <v>6</v>
      </c>
      <c r="I3" s="65" t="s">
        <v>7</v>
      </c>
      <c r="J3" s="65"/>
      <c r="K3" s="65"/>
      <c r="L3" s="65"/>
      <c r="M3" s="65"/>
      <c r="N3" s="65" t="s">
        <v>8</v>
      </c>
      <c r="O3" s="65"/>
    </row>
    <row r="4" spans="1:16" s="4" customFormat="1" ht="19.5" customHeight="1" x14ac:dyDescent="0.25">
      <c r="A4" s="66" t="s">
        <v>9</v>
      </c>
      <c r="B4" s="66" t="s">
        <v>10</v>
      </c>
      <c r="C4" s="66" t="s">
        <v>11</v>
      </c>
      <c r="D4" s="68" t="s">
        <v>12</v>
      </c>
      <c r="E4" s="69"/>
      <c r="F4" s="70" t="s">
        <v>13</v>
      </c>
      <c r="G4" s="60" t="s">
        <v>14</v>
      </c>
      <c r="H4" s="60" t="s">
        <v>15</v>
      </c>
      <c r="I4" s="60" t="s">
        <v>16</v>
      </c>
      <c r="J4" s="60"/>
      <c r="K4" s="60"/>
      <c r="L4" s="60"/>
      <c r="M4" s="60"/>
      <c r="N4" s="61" t="s">
        <v>17</v>
      </c>
      <c r="O4" s="61"/>
    </row>
    <row r="5" spans="1:16" s="4" customFormat="1" ht="16.5" customHeight="1" x14ac:dyDescent="0.25">
      <c r="A5" s="67"/>
      <c r="B5" s="67"/>
      <c r="C5" s="67"/>
      <c r="D5" s="41" t="s">
        <v>18</v>
      </c>
      <c r="E5" s="41" t="s">
        <v>19</v>
      </c>
      <c r="F5" s="71"/>
      <c r="G5" s="60"/>
      <c r="H5" s="60"/>
      <c r="I5" s="41" t="s">
        <v>20</v>
      </c>
      <c r="J5" s="41" t="s">
        <v>21</v>
      </c>
      <c r="K5" s="41" t="s">
        <v>22</v>
      </c>
      <c r="L5" s="41" t="s">
        <v>23</v>
      </c>
      <c r="M5" s="41" t="s">
        <v>24</v>
      </c>
      <c r="N5" s="40" t="s">
        <v>25</v>
      </c>
      <c r="O5" s="40" t="s">
        <v>26</v>
      </c>
    </row>
    <row r="6" spans="1:16" ht="63" customHeight="1" x14ac:dyDescent="0.2">
      <c r="A6" s="18">
        <v>1</v>
      </c>
      <c r="B6" s="22" t="s">
        <v>30</v>
      </c>
      <c r="C6" s="22" t="s">
        <v>63</v>
      </c>
      <c r="D6" s="18" t="s">
        <v>32</v>
      </c>
      <c r="E6" s="18">
        <v>0</v>
      </c>
      <c r="F6" s="28">
        <v>73056</v>
      </c>
      <c r="G6" s="22" t="s">
        <v>31</v>
      </c>
      <c r="H6" s="18" t="s">
        <v>48</v>
      </c>
      <c r="I6" s="35">
        <v>1500000</v>
      </c>
      <c r="J6" s="35">
        <v>450000</v>
      </c>
      <c r="K6" s="35">
        <f>+J6</f>
        <v>450000</v>
      </c>
      <c r="L6" s="35">
        <f>+I6-J6</f>
        <v>1050000</v>
      </c>
      <c r="M6" s="35">
        <f>+I6-K6</f>
        <v>1050000</v>
      </c>
      <c r="N6" s="53">
        <v>0</v>
      </c>
      <c r="O6" s="53">
        <v>30</v>
      </c>
      <c r="P6" s="58"/>
    </row>
    <row r="7" spans="1:16" ht="18.75" customHeight="1" x14ac:dyDescent="0.2">
      <c r="A7" s="19"/>
      <c r="B7" s="19"/>
      <c r="C7" s="5"/>
      <c r="D7" s="5"/>
      <c r="E7" s="5"/>
      <c r="F7" s="29" t="s">
        <v>27</v>
      </c>
      <c r="G7" s="6"/>
      <c r="H7" s="6"/>
      <c r="I7" s="36"/>
      <c r="J7" s="5"/>
      <c r="K7" s="5"/>
      <c r="L7" s="5"/>
      <c r="M7" s="5"/>
      <c r="N7" s="5"/>
      <c r="O7" s="5"/>
    </row>
    <row r="8" spans="1:16" ht="59.25" customHeight="1" x14ac:dyDescent="0.2">
      <c r="A8" s="19">
        <v>2</v>
      </c>
      <c r="B8" s="37" t="s">
        <v>33</v>
      </c>
      <c r="C8" s="37" t="s">
        <v>64</v>
      </c>
      <c r="D8" s="19" t="s">
        <v>32</v>
      </c>
      <c r="E8" s="19">
        <v>0</v>
      </c>
      <c r="F8" s="30">
        <v>96125</v>
      </c>
      <c r="G8" s="37" t="s">
        <v>31</v>
      </c>
      <c r="H8" s="39" t="s">
        <v>49</v>
      </c>
      <c r="I8" s="36">
        <v>2500000</v>
      </c>
      <c r="J8" s="36">
        <v>1755812.53</v>
      </c>
      <c r="K8" s="36">
        <f>+J8</f>
        <v>1755812.53</v>
      </c>
      <c r="L8" s="36">
        <f>+I8-J8</f>
        <v>744187.47</v>
      </c>
      <c r="M8" s="36">
        <f>+I8-K8</f>
        <v>744187.47</v>
      </c>
      <c r="N8" s="54">
        <v>57.48</v>
      </c>
      <c r="O8" s="57">
        <f>+K8*100/I8</f>
        <v>70.232501200000002</v>
      </c>
      <c r="P8" s="59"/>
    </row>
    <row r="9" spans="1:16" ht="15" customHeight="1" x14ac:dyDescent="0.2">
      <c r="A9" s="19"/>
      <c r="B9" s="19"/>
      <c r="C9" s="5"/>
      <c r="D9" s="5"/>
      <c r="E9" s="5"/>
      <c r="F9" s="29" t="s">
        <v>27</v>
      </c>
      <c r="G9" s="6"/>
      <c r="H9" s="39"/>
      <c r="I9" s="36"/>
      <c r="J9" s="5"/>
      <c r="K9" s="5"/>
      <c r="L9" s="5"/>
      <c r="M9" s="5"/>
      <c r="N9" s="5"/>
      <c r="O9" s="5"/>
    </row>
    <row r="10" spans="1:16" ht="72" customHeight="1" x14ac:dyDescent="0.2">
      <c r="A10" s="19">
        <v>3</v>
      </c>
      <c r="B10" s="37" t="s">
        <v>34</v>
      </c>
      <c r="C10" s="37" t="s">
        <v>65</v>
      </c>
      <c r="D10" s="19" t="s">
        <v>32</v>
      </c>
      <c r="E10" s="19">
        <v>0</v>
      </c>
      <c r="F10" s="30">
        <v>779566</v>
      </c>
      <c r="G10" s="37" t="s">
        <v>31</v>
      </c>
      <c r="H10" s="39" t="s">
        <v>50</v>
      </c>
      <c r="I10" s="36">
        <v>2400000</v>
      </c>
      <c r="J10" s="36">
        <v>720000</v>
      </c>
      <c r="K10" s="36">
        <f>+J10</f>
        <v>720000</v>
      </c>
      <c r="L10" s="36">
        <f>+I10-J10</f>
        <v>1680000</v>
      </c>
      <c r="M10" s="36">
        <f>+I10-K10</f>
        <v>1680000</v>
      </c>
      <c r="N10" s="54">
        <v>35</v>
      </c>
      <c r="O10" s="54">
        <v>30</v>
      </c>
      <c r="P10" s="58"/>
    </row>
    <row r="11" spans="1:16" ht="15" customHeight="1" x14ac:dyDescent="0.2">
      <c r="A11" s="19"/>
      <c r="B11" s="19"/>
      <c r="C11" s="5"/>
      <c r="D11" s="5"/>
      <c r="E11" s="5"/>
      <c r="F11" s="29" t="s">
        <v>27</v>
      </c>
      <c r="G11" s="6"/>
      <c r="H11" s="39"/>
      <c r="I11" s="36"/>
      <c r="J11" s="36"/>
      <c r="K11" s="36"/>
      <c r="L11" s="36"/>
      <c r="M11" s="36"/>
      <c r="N11" s="54"/>
      <c r="O11" s="54"/>
    </row>
    <row r="12" spans="1:16" ht="69.75" customHeight="1" x14ac:dyDescent="0.2">
      <c r="A12" s="19">
        <v>4</v>
      </c>
      <c r="B12" s="37" t="s">
        <v>35</v>
      </c>
      <c r="C12" s="37" t="s">
        <v>66</v>
      </c>
      <c r="D12" s="19" t="s">
        <v>32</v>
      </c>
      <c r="E12" s="19">
        <v>0</v>
      </c>
      <c r="F12" s="30">
        <v>283354</v>
      </c>
      <c r="G12" s="37" t="s">
        <v>31</v>
      </c>
      <c r="H12" s="39" t="s">
        <v>51</v>
      </c>
      <c r="I12" s="36">
        <v>2000000</v>
      </c>
      <c r="J12" s="36">
        <v>600000</v>
      </c>
      <c r="K12" s="36">
        <f>+J12</f>
        <v>600000</v>
      </c>
      <c r="L12" s="36">
        <f>+I12-J12</f>
        <v>1400000</v>
      </c>
      <c r="M12" s="36">
        <f>+I12-K12</f>
        <v>1400000</v>
      </c>
      <c r="N12" s="54">
        <v>24.99</v>
      </c>
      <c r="O12" s="54">
        <v>30</v>
      </c>
      <c r="P12" s="58"/>
    </row>
    <row r="13" spans="1:16" ht="15" customHeight="1" x14ac:dyDescent="0.2">
      <c r="A13" s="19"/>
      <c r="B13" s="19"/>
      <c r="C13" s="5"/>
      <c r="D13" s="5"/>
      <c r="E13" s="5"/>
      <c r="F13" s="29" t="s">
        <v>27</v>
      </c>
      <c r="G13" s="6"/>
      <c r="H13" s="39"/>
      <c r="I13" s="36"/>
      <c r="J13" s="36"/>
      <c r="K13" s="36"/>
      <c r="L13" s="36"/>
      <c r="M13" s="36"/>
      <c r="N13" s="54"/>
      <c r="O13" s="54"/>
    </row>
    <row r="14" spans="1:16" ht="40.5" customHeight="1" x14ac:dyDescent="0.2">
      <c r="A14" s="19">
        <v>5</v>
      </c>
      <c r="B14" s="37" t="s">
        <v>36</v>
      </c>
      <c r="C14" s="37" t="s">
        <v>67</v>
      </c>
      <c r="D14" s="19" t="s">
        <v>32</v>
      </c>
      <c r="E14" s="19">
        <v>0</v>
      </c>
      <c r="F14" s="30">
        <v>779566</v>
      </c>
      <c r="G14" s="37" t="s">
        <v>31</v>
      </c>
      <c r="H14" s="39" t="s">
        <v>52</v>
      </c>
      <c r="I14" s="36">
        <v>9600000</v>
      </c>
      <c r="J14" s="36">
        <v>6700988.3200000003</v>
      </c>
      <c r="K14" s="36">
        <f>+J14</f>
        <v>6700988.3200000003</v>
      </c>
      <c r="L14" s="36">
        <f>+I14-J14</f>
        <v>2899011.6799999997</v>
      </c>
      <c r="M14" s="36">
        <f>+I14-K14</f>
        <v>2899011.6799999997</v>
      </c>
      <c r="N14" s="54">
        <v>56.86</v>
      </c>
      <c r="O14" s="57">
        <f>+K14*100/I14</f>
        <v>69.801961666666671</v>
      </c>
      <c r="P14" s="58"/>
    </row>
    <row r="15" spans="1:16" ht="15" customHeight="1" x14ac:dyDescent="0.2">
      <c r="A15" s="19"/>
      <c r="B15" s="19"/>
      <c r="C15" s="37"/>
      <c r="D15" s="5"/>
      <c r="E15" s="5"/>
      <c r="F15" s="29" t="s">
        <v>27</v>
      </c>
      <c r="G15" s="6"/>
      <c r="H15" s="6"/>
      <c r="I15" s="36"/>
      <c r="J15" s="36"/>
      <c r="K15" s="36"/>
      <c r="L15" s="36"/>
      <c r="M15" s="36"/>
      <c r="N15" s="54"/>
      <c r="O15" s="54"/>
    </row>
    <row r="16" spans="1:16" ht="75" customHeight="1" x14ac:dyDescent="0.2">
      <c r="A16" s="19">
        <v>6</v>
      </c>
      <c r="B16" s="37" t="s">
        <v>37</v>
      </c>
      <c r="C16" s="37" t="s">
        <v>68</v>
      </c>
      <c r="D16" s="19" t="s">
        <v>32</v>
      </c>
      <c r="E16" s="19">
        <v>0</v>
      </c>
      <c r="F16" s="30">
        <v>779566</v>
      </c>
      <c r="G16" s="37" t="s">
        <v>31</v>
      </c>
      <c r="H16" s="37" t="s">
        <v>53</v>
      </c>
      <c r="I16" s="36">
        <v>4750000</v>
      </c>
      <c r="J16" s="36">
        <v>0</v>
      </c>
      <c r="K16" s="36">
        <v>0</v>
      </c>
      <c r="L16" s="36">
        <f>+I16</f>
        <v>4750000</v>
      </c>
      <c r="M16" s="36">
        <f>+I16</f>
        <v>4750000</v>
      </c>
      <c r="N16" s="54">
        <v>0</v>
      </c>
      <c r="O16" s="54">
        <v>0</v>
      </c>
    </row>
    <row r="17" spans="1:15" ht="15" customHeight="1" x14ac:dyDescent="0.2">
      <c r="A17" s="19"/>
      <c r="B17" s="19"/>
      <c r="C17" s="37"/>
      <c r="D17" s="5"/>
      <c r="E17" s="5"/>
      <c r="F17" s="29" t="s">
        <v>27</v>
      </c>
      <c r="G17" s="6"/>
      <c r="H17" s="6"/>
      <c r="I17" s="36"/>
      <c r="J17" s="36"/>
      <c r="K17" s="36"/>
      <c r="L17" s="36"/>
      <c r="M17" s="36"/>
      <c r="N17" s="54"/>
      <c r="O17" s="54"/>
    </row>
    <row r="18" spans="1:15" ht="65.25" customHeight="1" x14ac:dyDescent="0.2">
      <c r="A18" s="19">
        <v>7</v>
      </c>
      <c r="B18" s="37" t="s">
        <v>38</v>
      </c>
      <c r="C18" s="37" t="s">
        <v>69</v>
      </c>
      <c r="D18" s="19" t="s">
        <v>32</v>
      </c>
      <c r="E18" s="19">
        <v>0</v>
      </c>
      <c r="F18" s="30">
        <v>779566</v>
      </c>
      <c r="G18" s="37" t="s">
        <v>31</v>
      </c>
      <c r="H18" s="37" t="s">
        <v>54</v>
      </c>
      <c r="I18" s="36">
        <v>1500000</v>
      </c>
      <c r="J18" s="36">
        <v>0</v>
      </c>
      <c r="K18" s="36">
        <v>0</v>
      </c>
      <c r="L18" s="36">
        <f>+I18</f>
        <v>1500000</v>
      </c>
      <c r="M18" s="36">
        <f>+I18</f>
        <v>1500000</v>
      </c>
      <c r="N18" s="54">
        <v>0</v>
      </c>
      <c r="O18" s="54">
        <v>0</v>
      </c>
    </row>
    <row r="19" spans="1:15" ht="15" customHeight="1" x14ac:dyDescent="0.2">
      <c r="A19" s="20"/>
      <c r="B19" s="20"/>
      <c r="C19" s="49"/>
      <c r="D19" s="7"/>
      <c r="E19" s="7"/>
      <c r="F19" s="50" t="s">
        <v>27</v>
      </c>
      <c r="G19" s="51"/>
      <c r="H19" s="51"/>
      <c r="I19" s="52"/>
      <c r="J19" s="7"/>
      <c r="K19" s="7"/>
      <c r="L19" s="7"/>
      <c r="M19" s="7"/>
      <c r="N19" s="7"/>
      <c r="O19" s="7"/>
    </row>
    <row r="20" spans="1:15" ht="15" customHeight="1" x14ac:dyDescent="0.2">
      <c r="A20" s="46"/>
      <c r="B20" s="46"/>
      <c r="C20" s="47"/>
      <c r="D20" s="8"/>
      <c r="E20" s="8"/>
      <c r="F20" s="31"/>
      <c r="G20" s="9"/>
      <c r="H20" s="9"/>
      <c r="I20" s="48"/>
      <c r="J20" s="8"/>
      <c r="K20" s="8"/>
      <c r="L20" s="8"/>
      <c r="M20" s="8"/>
      <c r="N20" s="8"/>
      <c r="O20" s="8"/>
    </row>
    <row r="21" spans="1:15" ht="15" customHeight="1" x14ac:dyDescent="0.2">
      <c r="A21" s="46"/>
      <c r="B21" s="46"/>
      <c r="C21" s="47"/>
      <c r="D21" s="8"/>
      <c r="E21" s="8"/>
      <c r="F21" s="31"/>
      <c r="G21" s="9"/>
      <c r="H21" s="9"/>
      <c r="I21" s="48"/>
      <c r="J21" s="8"/>
      <c r="K21" s="8"/>
      <c r="L21" s="8"/>
      <c r="M21" s="8"/>
      <c r="N21" s="8"/>
      <c r="O21" s="8"/>
    </row>
    <row r="22" spans="1:15" ht="15" customHeight="1" x14ac:dyDescent="0.2">
      <c r="A22" s="46"/>
      <c r="B22" s="46"/>
      <c r="C22" s="47"/>
      <c r="D22" s="8"/>
      <c r="E22" s="8"/>
      <c r="F22" s="31"/>
      <c r="G22" s="9"/>
      <c r="H22" s="9"/>
      <c r="I22" s="48"/>
      <c r="J22" s="8"/>
      <c r="K22" s="8"/>
      <c r="L22" s="8"/>
      <c r="M22" s="8"/>
      <c r="N22" s="8"/>
      <c r="O22" s="8"/>
    </row>
    <row r="23" spans="1:15" ht="15" customHeight="1" x14ac:dyDescent="0.2">
      <c r="A23" s="46"/>
      <c r="B23" s="46"/>
      <c r="C23" s="47"/>
      <c r="D23" s="8"/>
      <c r="E23" s="8"/>
      <c r="F23" s="31"/>
      <c r="G23" s="9"/>
      <c r="H23" s="9"/>
      <c r="I23" s="48"/>
      <c r="J23" s="8"/>
      <c r="K23" s="8"/>
      <c r="L23" s="8"/>
      <c r="M23" s="8"/>
      <c r="N23" s="8"/>
      <c r="O23" s="8"/>
    </row>
    <row r="24" spans="1:15" ht="15" customHeight="1" x14ac:dyDescent="0.2">
      <c r="A24" s="46"/>
      <c r="B24" s="46"/>
      <c r="C24" s="47"/>
      <c r="D24" s="8"/>
      <c r="E24" s="8"/>
      <c r="F24" s="31"/>
      <c r="G24" s="9"/>
      <c r="H24" s="9"/>
      <c r="I24" s="48"/>
      <c r="J24" s="8"/>
      <c r="K24" s="8"/>
      <c r="L24" s="8"/>
      <c r="M24" s="8"/>
      <c r="N24" s="8"/>
      <c r="O24" s="8"/>
    </row>
    <row r="25" spans="1:15" ht="15" customHeight="1" x14ac:dyDescent="0.2">
      <c r="A25" s="46"/>
      <c r="B25" s="46"/>
      <c r="C25" s="47"/>
      <c r="D25" s="8"/>
      <c r="E25" s="8"/>
      <c r="F25" s="31"/>
      <c r="G25" s="9"/>
      <c r="H25" s="9"/>
      <c r="I25" s="48"/>
      <c r="J25" s="8"/>
      <c r="K25" s="8"/>
      <c r="L25" s="8"/>
      <c r="M25" s="8"/>
      <c r="N25" s="8"/>
      <c r="O25" s="8"/>
    </row>
    <row r="26" spans="1:15" ht="15" customHeight="1" x14ac:dyDescent="0.2">
      <c r="A26" s="46"/>
      <c r="B26" s="46"/>
      <c r="C26" s="47"/>
      <c r="D26" s="8"/>
      <c r="E26" s="8"/>
      <c r="F26" s="31"/>
      <c r="G26" s="9"/>
      <c r="H26" s="9"/>
      <c r="I26" s="48"/>
      <c r="J26" s="8"/>
      <c r="K26" s="8"/>
      <c r="L26" s="8"/>
      <c r="M26" s="8"/>
      <c r="N26" s="8"/>
      <c r="O26" s="8"/>
    </row>
    <row r="27" spans="1:15" ht="15" customHeight="1" x14ac:dyDescent="0.2">
      <c r="A27" s="46"/>
      <c r="B27" s="46"/>
      <c r="C27" s="47"/>
      <c r="D27" s="8"/>
      <c r="E27" s="8"/>
      <c r="F27" s="31"/>
      <c r="G27" s="9"/>
      <c r="H27" s="9"/>
      <c r="I27" s="48"/>
      <c r="J27" s="8"/>
      <c r="K27" s="8"/>
      <c r="L27" s="8"/>
      <c r="M27" s="8"/>
      <c r="N27" s="8"/>
      <c r="O27" s="8"/>
    </row>
    <row r="28" spans="1:15" ht="15" customHeight="1" x14ac:dyDescent="0.2">
      <c r="A28" s="46"/>
      <c r="B28" s="46"/>
      <c r="C28" s="47"/>
      <c r="D28" s="8"/>
      <c r="E28" s="8"/>
      <c r="F28" s="31"/>
      <c r="G28" s="9"/>
      <c r="H28" s="9"/>
      <c r="I28" s="48"/>
      <c r="J28" s="8"/>
      <c r="K28" s="8"/>
      <c r="L28" s="8"/>
      <c r="M28" s="8"/>
      <c r="N28" s="8"/>
      <c r="O28" s="8"/>
    </row>
    <row r="29" spans="1:15" ht="15" customHeight="1" x14ac:dyDescent="0.2">
      <c r="A29" s="46"/>
      <c r="B29" s="46"/>
      <c r="C29" s="47"/>
      <c r="D29" s="8"/>
      <c r="E29" s="8"/>
      <c r="F29" s="31"/>
      <c r="G29" s="9"/>
      <c r="H29" s="9"/>
      <c r="I29" s="48"/>
      <c r="J29" s="8"/>
      <c r="K29" s="8"/>
      <c r="L29" s="8"/>
      <c r="M29" s="8"/>
      <c r="N29" s="8"/>
      <c r="O29" s="8"/>
    </row>
    <row r="30" spans="1:15" ht="15" customHeight="1" x14ac:dyDescent="0.2">
      <c r="A30" s="46"/>
      <c r="B30" s="46"/>
      <c r="C30" s="47"/>
      <c r="D30" s="8"/>
      <c r="E30" s="8"/>
      <c r="F30" s="31"/>
      <c r="G30" s="9"/>
      <c r="H30" s="9"/>
      <c r="I30" s="48"/>
      <c r="J30" s="8"/>
      <c r="K30" s="8"/>
      <c r="L30" s="8"/>
      <c r="M30" s="8"/>
      <c r="N30" s="8"/>
      <c r="O30" s="8"/>
    </row>
    <row r="31" spans="1:15" ht="15" customHeight="1" x14ac:dyDescent="0.2">
      <c r="A31" s="46"/>
      <c r="B31" s="46"/>
      <c r="C31" s="47"/>
      <c r="D31" s="8"/>
      <c r="E31" s="8"/>
      <c r="F31" s="31"/>
      <c r="G31" s="9"/>
      <c r="H31" s="9"/>
      <c r="I31" s="48"/>
      <c r="J31" s="8"/>
      <c r="K31" s="8"/>
      <c r="L31" s="8"/>
      <c r="M31" s="8"/>
      <c r="N31" s="8"/>
      <c r="O31" s="8"/>
    </row>
    <row r="32" spans="1:15" ht="66.75" customHeight="1" x14ac:dyDescent="0.2">
      <c r="A32" s="72" t="s">
        <v>29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63"/>
      <c r="O32" s="63"/>
    </row>
    <row r="33" spans="1:15" ht="24" customHeight="1" x14ac:dyDescent="0.2">
      <c r="A33" s="64" t="s">
        <v>73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ht="26.25" customHeight="1" x14ac:dyDescent="0.2">
      <c r="A34" s="3" t="s">
        <v>0</v>
      </c>
      <c r="B34" s="21" t="s">
        <v>1</v>
      </c>
      <c r="C34" s="3" t="s">
        <v>2</v>
      </c>
      <c r="D34" s="3" t="s">
        <v>3</v>
      </c>
      <c r="E34" s="3"/>
      <c r="F34" s="27" t="s">
        <v>4</v>
      </c>
      <c r="G34" s="3" t="s">
        <v>5</v>
      </c>
      <c r="H34" s="3" t="s">
        <v>6</v>
      </c>
      <c r="I34" s="65" t="s">
        <v>7</v>
      </c>
      <c r="J34" s="65"/>
      <c r="K34" s="65"/>
      <c r="L34" s="65"/>
      <c r="M34" s="65"/>
      <c r="N34" s="65" t="s">
        <v>8</v>
      </c>
      <c r="O34" s="65"/>
    </row>
    <row r="35" spans="1:15" ht="15" customHeight="1" x14ac:dyDescent="0.2">
      <c r="A35" s="66" t="s">
        <v>9</v>
      </c>
      <c r="B35" s="66" t="s">
        <v>10</v>
      </c>
      <c r="C35" s="66" t="s">
        <v>11</v>
      </c>
      <c r="D35" s="68" t="s">
        <v>12</v>
      </c>
      <c r="E35" s="69"/>
      <c r="F35" s="70" t="s">
        <v>13</v>
      </c>
      <c r="G35" s="60" t="s">
        <v>14</v>
      </c>
      <c r="H35" s="60" t="s">
        <v>15</v>
      </c>
      <c r="I35" s="60" t="s">
        <v>16</v>
      </c>
      <c r="J35" s="60"/>
      <c r="K35" s="60"/>
      <c r="L35" s="60"/>
      <c r="M35" s="60"/>
      <c r="N35" s="61" t="s">
        <v>17</v>
      </c>
      <c r="O35" s="61"/>
    </row>
    <row r="36" spans="1:15" ht="58.5" customHeight="1" x14ac:dyDescent="0.2">
      <c r="A36" s="67"/>
      <c r="B36" s="67"/>
      <c r="C36" s="67"/>
      <c r="D36" s="41" t="s">
        <v>18</v>
      </c>
      <c r="E36" s="41" t="s">
        <v>19</v>
      </c>
      <c r="F36" s="71"/>
      <c r="G36" s="60"/>
      <c r="H36" s="60"/>
      <c r="I36" s="41" t="s">
        <v>20</v>
      </c>
      <c r="J36" s="41" t="s">
        <v>21</v>
      </c>
      <c r="K36" s="41" t="s">
        <v>22</v>
      </c>
      <c r="L36" s="41" t="s">
        <v>23</v>
      </c>
      <c r="M36" s="41" t="s">
        <v>24</v>
      </c>
      <c r="N36" s="40" t="s">
        <v>25</v>
      </c>
      <c r="O36" s="40" t="s">
        <v>26</v>
      </c>
    </row>
    <row r="37" spans="1:15" ht="50.1" customHeight="1" x14ac:dyDescent="0.2">
      <c r="A37" s="42">
        <v>8</v>
      </c>
      <c r="B37" s="43" t="s">
        <v>39</v>
      </c>
      <c r="C37" s="43" t="s">
        <v>66</v>
      </c>
      <c r="D37" s="42" t="s">
        <v>32</v>
      </c>
      <c r="E37" s="42">
        <v>0</v>
      </c>
      <c r="F37" s="44">
        <v>283354</v>
      </c>
      <c r="G37" s="43" t="s">
        <v>31</v>
      </c>
      <c r="H37" s="43" t="s">
        <v>55</v>
      </c>
      <c r="I37" s="45">
        <v>750000</v>
      </c>
      <c r="J37" s="55">
        <v>0</v>
      </c>
      <c r="K37" s="55">
        <v>0</v>
      </c>
      <c r="L37" s="56">
        <f>+I37</f>
        <v>750000</v>
      </c>
      <c r="M37" s="56">
        <f>+I37</f>
        <v>750000</v>
      </c>
      <c r="N37" s="55">
        <v>0</v>
      </c>
      <c r="O37" s="55">
        <v>0</v>
      </c>
    </row>
    <row r="38" spans="1:15" ht="18" customHeight="1" x14ac:dyDescent="0.2">
      <c r="A38" s="19"/>
      <c r="B38" s="19"/>
      <c r="C38" s="5"/>
      <c r="D38" s="5"/>
      <c r="E38" s="5"/>
      <c r="F38" s="29" t="s">
        <v>27</v>
      </c>
      <c r="G38" s="6"/>
      <c r="H38" s="6"/>
      <c r="I38" s="36"/>
      <c r="J38" s="5"/>
      <c r="K38" s="5"/>
      <c r="L38" s="5"/>
      <c r="M38" s="5"/>
      <c r="N38" s="5"/>
      <c r="O38" s="5"/>
    </row>
    <row r="39" spans="1:15" ht="50.1" customHeight="1" x14ac:dyDescent="0.2">
      <c r="A39" s="19">
        <v>9</v>
      </c>
      <c r="B39" s="37" t="s">
        <v>47</v>
      </c>
      <c r="C39" s="37" t="s">
        <v>66</v>
      </c>
      <c r="D39" s="19" t="s">
        <v>32</v>
      </c>
      <c r="E39" s="19">
        <v>0</v>
      </c>
      <c r="F39" s="30">
        <v>283354</v>
      </c>
      <c r="G39" s="37" t="s">
        <v>31</v>
      </c>
      <c r="H39" s="37" t="s">
        <v>56</v>
      </c>
      <c r="I39" s="36">
        <v>750000</v>
      </c>
      <c r="J39" s="36">
        <v>0</v>
      </c>
      <c r="K39" s="36">
        <v>0</v>
      </c>
      <c r="L39" s="36">
        <f>+I39</f>
        <v>750000</v>
      </c>
      <c r="M39" s="36">
        <f>+I39</f>
        <v>750000</v>
      </c>
      <c r="N39" s="54">
        <v>0</v>
      </c>
      <c r="O39" s="54">
        <v>0</v>
      </c>
    </row>
    <row r="40" spans="1:15" ht="18" customHeight="1" x14ac:dyDescent="0.2">
      <c r="A40" s="19"/>
      <c r="B40" s="19"/>
      <c r="C40" s="37"/>
      <c r="D40" s="5"/>
      <c r="E40" s="5"/>
      <c r="F40" s="29" t="s">
        <v>27</v>
      </c>
      <c r="G40" s="6"/>
      <c r="H40" s="6"/>
      <c r="I40" s="36"/>
      <c r="J40" s="5"/>
      <c r="K40" s="5"/>
      <c r="L40" s="5"/>
      <c r="M40" s="5"/>
      <c r="N40" s="5"/>
      <c r="O40" s="5"/>
    </row>
    <row r="41" spans="1:15" ht="50.1" customHeight="1" x14ac:dyDescent="0.2">
      <c r="A41" s="19">
        <v>10</v>
      </c>
      <c r="B41" s="37" t="s">
        <v>40</v>
      </c>
      <c r="C41" s="37" t="s">
        <v>70</v>
      </c>
      <c r="D41" s="19" t="s">
        <v>32</v>
      </c>
      <c r="E41" s="19">
        <v>0</v>
      </c>
      <c r="F41" s="30">
        <v>123722</v>
      </c>
      <c r="G41" s="37" t="s">
        <v>31</v>
      </c>
      <c r="H41" s="37" t="s">
        <v>57</v>
      </c>
      <c r="I41" s="36">
        <v>750000</v>
      </c>
      <c r="J41" s="36">
        <v>0</v>
      </c>
      <c r="K41" s="36">
        <v>0</v>
      </c>
      <c r="L41" s="36">
        <f>+I41</f>
        <v>750000</v>
      </c>
      <c r="M41" s="36">
        <f>+I41</f>
        <v>750000</v>
      </c>
      <c r="N41" s="54">
        <v>0</v>
      </c>
      <c r="O41" s="54">
        <v>0</v>
      </c>
    </row>
    <row r="42" spans="1:15" ht="18" customHeight="1" x14ac:dyDescent="0.2">
      <c r="A42" s="19"/>
      <c r="B42" s="19"/>
      <c r="C42" s="37"/>
      <c r="D42" s="5"/>
      <c r="E42" s="5"/>
      <c r="F42" s="29" t="s">
        <v>27</v>
      </c>
      <c r="G42" s="6"/>
      <c r="H42" s="6"/>
      <c r="I42" s="36"/>
      <c r="J42" s="5"/>
      <c r="K42" s="5"/>
      <c r="L42" s="5"/>
      <c r="M42" s="5"/>
      <c r="N42" s="5"/>
      <c r="O42" s="5"/>
    </row>
    <row r="43" spans="1:15" ht="50.1" customHeight="1" x14ac:dyDescent="0.2">
      <c r="A43" s="19">
        <v>11</v>
      </c>
      <c r="B43" s="37" t="s">
        <v>41</v>
      </c>
      <c r="C43" s="37" t="s">
        <v>71</v>
      </c>
      <c r="D43" s="19" t="s">
        <v>32</v>
      </c>
      <c r="E43" s="19">
        <v>0</v>
      </c>
      <c r="F43" s="30">
        <v>283354</v>
      </c>
      <c r="G43" s="37" t="s">
        <v>31</v>
      </c>
      <c r="H43" s="37" t="s">
        <v>58</v>
      </c>
      <c r="I43" s="36">
        <v>1500000</v>
      </c>
      <c r="J43" s="36">
        <v>0</v>
      </c>
      <c r="K43" s="36">
        <v>0</v>
      </c>
      <c r="L43" s="36">
        <f>+I43</f>
        <v>1500000</v>
      </c>
      <c r="M43" s="36">
        <f>+I43</f>
        <v>1500000</v>
      </c>
      <c r="N43" s="54">
        <v>0</v>
      </c>
      <c r="O43" s="54">
        <v>0</v>
      </c>
    </row>
    <row r="44" spans="1:15" ht="18" customHeight="1" x14ac:dyDescent="0.2">
      <c r="A44" s="19"/>
      <c r="B44" s="19"/>
      <c r="C44" s="37"/>
      <c r="D44" s="5"/>
      <c r="E44" s="5"/>
      <c r="F44" s="29" t="s">
        <v>27</v>
      </c>
      <c r="G44" s="6"/>
      <c r="H44" s="6"/>
      <c r="I44" s="36"/>
      <c r="J44" s="5"/>
      <c r="K44" s="5"/>
      <c r="L44" s="5"/>
      <c r="M44" s="5"/>
      <c r="N44" s="5"/>
      <c r="O44" s="5"/>
    </row>
    <row r="45" spans="1:15" ht="50.1" customHeight="1" x14ac:dyDescent="0.2">
      <c r="A45" s="19">
        <v>12</v>
      </c>
      <c r="B45" s="37" t="s">
        <v>42</v>
      </c>
      <c r="C45" s="37" t="s">
        <v>67</v>
      </c>
      <c r="D45" s="19" t="s">
        <v>32</v>
      </c>
      <c r="E45" s="19">
        <v>0</v>
      </c>
      <c r="F45" s="30">
        <v>779566</v>
      </c>
      <c r="G45" s="37" t="s">
        <v>31</v>
      </c>
      <c r="H45" s="37" t="s">
        <v>59</v>
      </c>
      <c r="I45" s="36">
        <v>7819153.6699999999</v>
      </c>
      <c r="J45" s="36">
        <v>0</v>
      </c>
      <c r="K45" s="36">
        <v>0</v>
      </c>
      <c r="L45" s="36">
        <f>+I45</f>
        <v>7819153.6699999999</v>
      </c>
      <c r="M45" s="36">
        <f>+I45</f>
        <v>7819153.6699999999</v>
      </c>
      <c r="N45" s="54">
        <v>0</v>
      </c>
      <c r="O45" s="54">
        <v>0</v>
      </c>
    </row>
    <row r="46" spans="1:15" ht="18" customHeight="1" x14ac:dyDescent="0.2">
      <c r="A46" s="19"/>
      <c r="B46" s="19"/>
      <c r="C46" s="37"/>
      <c r="D46" s="5"/>
      <c r="E46" s="5"/>
      <c r="F46" s="29" t="s">
        <v>27</v>
      </c>
      <c r="G46" s="6"/>
      <c r="H46" s="6"/>
      <c r="I46" s="36"/>
      <c r="J46" s="5"/>
      <c r="K46" s="5"/>
      <c r="L46" s="5"/>
      <c r="M46" s="5"/>
      <c r="N46" s="5"/>
      <c r="O46" s="5"/>
    </row>
    <row r="47" spans="1:15" ht="50.1" customHeight="1" x14ac:dyDescent="0.2">
      <c r="A47" s="19">
        <v>13</v>
      </c>
      <c r="B47" s="37" t="s">
        <v>43</v>
      </c>
      <c r="C47" s="37" t="s">
        <v>72</v>
      </c>
      <c r="D47" s="19" t="s">
        <v>32</v>
      </c>
      <c r="E47" s="19">
        <v>0</v>
      </c>
      <c r="F47" s="30">
        <v>154173</v>
      </c>
      <c r="G47" s="37" t="s">
        <v>31</v>
      </c>
      <c r="H47" s="37" t="s">
        <v>60</v>
      </c>
      <c r="I47" s="36">
        <v>1500000</v>
      </c>
      <c r="J47" s="36">
        <v>0</v>
      </c>
      <c r="K47" s="36">
        <v>0</v>
      </c>
      <c r="L47" s="36">
        <f>+I47</f>
        <v>1500000</v>
      </c>
      <c r="M47" s="36">
        <f>+I47</f>
        <v>1500000</v>
      </c>
      <c r="N47" s="54">
        <v>0</v>
      </c>
      <c r="O47" s="54">
        <v>0</v>
      </c>
    </row>
    <row r="48" spans="1:15" ht="18" customHeight="1" x14ac:dyDescent="0.2">
      <c r="A48" s="19"/>
      <c r="B48" s="19"/>
      <c r="C48" s="37"/>
      <c r="D48" s="5"/>
      <c r="E48" s="5"/>
      <c r="F48" s="29" t="s">
        <v>27</v>
      </c>
      <c r="G48" s="6"/>
      <c r="H48" s="6"/>
      <c r="I48" s="36"/>
      <c r="J48" s="5"/>
      <c r="K48" s="5"/>
      <c r="L48" s="5"/>
      <c r="M48" s="5"/>
      <c r="N48" s="5"/>
      <c r="O48" s="5"/>
    </row>
    <row r="49" spans="1:21" ht="50.1" customHeight="1" x14ac:dyDescent="0.2">
      <c r="A49" s="19">
        <v>14</v>
      </c>
      <c r="B49" s="37" t="s">
        <v>44</v>
      </c>
      <c r="C49" s="37" t="s">
        <v>67</v>
      </c>
      <c r="D49" s="19" t="s">
        <v>32</v>
      </c>
      <c r="E49" s="19">
        <v>0</v>
      </c>
      <c r="F49" s="30">
        <v>779566</v>
      </c>
      <c r="G49" s="37" t="s">
        <v>31</v>
      </c>
      <c r="H49" s="37" t="s">
        <v>61</v>
      </c>
      <c r="I49" s="36">
        <v>4000000</v>
      </c>
      <c r="J49" s="36">
        <v>0</v>
      </c>
      <c r="K49" s="36">
        <v>0</v>
      </c>
      <c r="L49" s="36">
        <f>+I49</f>
        <v>4000000</v>
      </c>
      <c r="M49" s="36">
        <f>+I49</f>
        <v>4000000</v>
      </c>
      <c r="N49" s="54">
        <v>0</v>
      </c>
      <c r="O49" s="54">
        <v>0</v>
      </c>
    </row>
    <row r="50" spans="1:21" ht="18" customHeight="1" x14ac:dyDescent="0.2">
      <c r="A50" s="19"/>
      <c r="B50" s="19"/>
      <c r="C50" s="37"/>
      <c r="D50" s="5"/>
      <c r="E50" s="5"/>
      <c r="F50" s="29" t="s">
        <v>27</v>
      </c>
      <c r="G50" s="5"/>
      <c r="H50" s="5"/>
      <c r="I50" s="36"/>
      <c r="J50" s="5"/>
      <c r="K50" s="5"/>
      <c r="L50" s="5"/>
      <c r="M50" s="5"/>
      <c r="N50" s="5"/>
      <c r="O50" s="5"/>
    </row>
    <row r="51" spans="1:21" ht="50.1" customHeight="1" x14ac:dyDescent="0.2">
      <c r="A51" s="19">
        <v>15</v>
      </c>
      <c r="B51" s="37" t="s">
        <v>45</v>
      </c>
      <c r="C51" s="37" t="s">
        <v>67</v>
      </c>
      <c r="D51" s="19" t="s">
        <v>32</v>
      </c>
      <c r="E51" s="19">
        <v>0</v>
      </c>
      <c r="F51" s="30">
        <v>779566</v>
      </c>
      <c r="G51" s="37" t="s">
        <v>31</v>
      </c>
      <c r="H51" s="37" t="s">
        <v>62</v>
      </c>
      <c r="I51" s="36">
        <v>10000000</v>
      </c>
      <c r="J51" s="36">
        <v>0</v>
      </c>
      <c r="K51" s="36">
        <v>0</v>
      </c>
      <c r="L51" s="36">
        <f>+I51</f>
        <v>10000000</v>
      </c>
      <c r="M51" s="36">
        <f>+I51</f>
        <v>10000000</v>
      </c>
      <c r="N51" s="54">
        <v>0</v>
      </c>
      <c r="O51" s="54">
        <v>0</v>
      </c>
    </row>
    <row r="52" spans="1:21" ht="18" customHeight="1" x14ac:dyDescent="0.2">
      <c r="A52" s="20"/>
      <c r="B52" s="20"/>
      <c r="C52" s="7"/>
      <c r="D52" s="7"/>
      <c r="E52" s="7"/>
      <c r="F52" s="29" t="s">
        <v>27</v>
      </c>
      <c r="G52" s="7"/>
      <c r="H52" s="7"/>
      <c r="I52" s="7"/>
      <c r="J52" s="7"/>
      <c r="K52" s="7"/>
      <c r="L52" s="7"/>
      <c r="M52" s="7"/>
      <c r="N52" s="7"/>
      <c r="O52" s="7"/>
    </row>
    <row r="53" spans="1:21" x14ac:dyDescent="0.2">
      <c r="A53" s="8"/>
      <c r="B53" s="23"/>
      <c r="C53" s="8"/>
      <c r="D53" s="8"/>
      <c r="E53" s="8"/>
      <c r="F53" s="31" t="s">
        <v>28</v>
      </c>
      <c r="G53" s="9" t="s">
        <v>46</v>
      </c>
      <c r="H53" s="9"/>
      <c r="I53" s="38">
        <f>SUM(I6:I52)</f>
        <v>51319153.670000002</v>
      </c>
      <c r="J53" s="38">
        <f>SUM(J6:J52)</f>
        <v>10226800.850000001</v>
      </c>
      <c r="K53" s="38">
        <f>SUM(K6:K52)</f>
        <v>10226800.850000001</v>
      </c>
      <c r="L53" s="38">
        <f>SUM(L6:L52)</f>
        <v>41092352.82</v>
      </c>
      <c r="M53" s="38">
        <f>SUM(M6:M52)</f>
        <v>41092352.82</v>
      </c>
      <c r="N53" s="10"/>
      <c r="O53" s="10"/>
    </row>
    <row r="54" spans="1:21" x14ac:dyDescent="0.2">
      <c r="A54" s="8"/>
      <c r="B54" s="23"/>
      <c r="C54" s="8"/>
      <c r="D54" s="11"/>
      <c r="E54" s="8"/>
      <c r="F54" s="31"/>
      <c r="G54" s="9"/>
      <c r="H54" s="9"/>
      <c r="I54" s="8"/>
      <c r="J54" s="8"/>
      <c r="K54" s="8"/>
      <c r="L54" s="8"/>
      <c r="M54" s="8"/>
      <c r="N54" s="8"/>
      <c r="O54" s="8"/>
    </row>
    <row r="55" spans="1:21" x14ac:dyDescent="0.2">
      <c r="A55" s="8"/>
      <c r="B55" s="23"/>
      <c r="C55" s="8"/>
      <c r="D55" s="8"/>
      <c r="E55" s="8"/>
      <c r="F55" s="32"/>
      <c r="G55" s="8"/>
      <c r="H55" s="8"/>
      <c r="I55" s="8"/>
      <c r="J55" s="8"/>
      <c r="K55" s="8"/>
      <c r="L55" s="8"/>
      <c r="M55" s="8"/>
      <c r="N55" s="8"/>
      <c r="O55" s="8"/>
    </row>
    <row r="56" spans="1:21" x14ac:dyDescent="0.2">
      <c r="A56" s="8"/>
      <c r="B56" s="23"/>
      <c r="C56" s="8"/>
      <c r="D56" s="12"/>
      <c r="E56" s="8"/>
      <c r="F56" s="32"/>
      <c r="G56" s="8"/>
      <c r="H56" s="8"/>
      <c r="I56" s="12"/>
      <c r="J56" s="8"/>
      <c r="K56" s="8"/>
      <c r="L56" s="8"/>
      <c r="M56" s="8"/>
      <c r="N56" s="8"/>
      <c r="O56" s="8"/>
    </row>
    <row r="57" spans="1:21" x14ac:dyDescent="0.2">
      <c r="A57" s="8"/>
      <c r="B57" s="23"/>
      <c r="C57" s="8"/>
      <c r="D57" s="11"/>
      <c r="E57" s="8"/>
      <c r="F57" s="32"/>
      <c r="G57" s="8"/>
      <c r="H57" s="8"/>
      <c r="I57" s="8"/>
      <c r="J57" s="8"/>
      <c r="K57" s="8"/>
      <c r="L57" s="8"/>
      <c r="M57" s="8"/>
      <c r="N57" s="8"/>
      <c r="O57" s="8"/>
    </row>
    <row r="58" spans="1:21" x14ac:dyDescent="0.2">
      <c r="A58" s="13"/>
      <c r="B58" s="24"/>
      <c r="C58" s="13"/>
      <c r="D58" s="13"/>
      <c r="E58" s="13"/>
      <c r="F58" s="33"/>
      <c r="G58" s="13"/>
      <c r="H58" s="13"/>
      <c r="I58" s="13"/>
      <c r="J58" s="13"/>
      <c r="K58" s="13"/>
      <c r="L58" s="13"/>
      <c r="M58" s="13"/>
      <c r="N58" s="13"/>
      <c r="O58" s="13"/>
    </row>
    <row r="59" spans="1:21" x14ac:dyDescent="0.2">
      <c r="A59" s="13"/>
      <c r="B59" s="24"/>
      <c r="C59" s="13"/>
      <c r="D59" s="13"/>
      <c r="E59" s="13"/>
      <c r="F59" s="33"/>
      <c r="G59" s="13"/>
      <c r="H59" s="13"/>
      <c r="I59" s="13"/>
      <c r="J59" s="13"/>
      <c r="K59" s="13"/>
      <c r="L59" s="13"/>
      <c r="M59" s="13"/>
      <c r="N59" s="13"/>
      <c r="O59" s="13"/>
    </row>
    <row r="60" spans="1:21" x14ac:dyDescent="0.2">
      <c r="A60" s="13"/>
      <c r="B60" s="24"/>
      <c r="C60" s="13"/>
      <c r="D60" s="13"/>
      <c r="E60" s="13"/>
      <c r="F60" s="33"/>
      <c r="G60" s="13"/>
      <c r="H60" s="13"/>
      <c r="I60" s="13"/>
      <c r="J60" s="13"/>
      <c r="K60" s="13"/>
      <c r="L60" s="13"/>
      <c r="M60" s="13"/>
      <c r="N60" s="13"/>
      <c r="O60" s="13"/>
    </row>
    <row r="61" spans="1:21" x14ac:dyDescent="0.2">
      <c r="A61" s="14"/>
      <c r="B61" s="24"/>
      <c r="C61" s="13"/>
      <c r="D61" s="13"/>
      <c r="E61" s="13"/>
      <c r="F61" s="33"/>
      <c r="G61" s="13"/>
      <c r="H61" s="13"/>
      <c r="I61" s="13"/>
      <c r="J61" s="13"/>
      <c r="K61" s="13"/>
      <c r="L61" s="13"/>
      <c r="M61" s="13"/>
      <c r="N61" s="13"/>
      <c r="O61" s="13"/>
    </row>
    <row r="62" spans="1:21" x14ac:dyDescent="0.2">
      <c r="A62" s="15"/>
      <c r="B62" s="24"/>
      <c r="C62" s="13"/>
      <c r="D62" s="13"/>
      <c r="E62" s="13"/>
      <c r="F62" s="33"/>
      <c r="G62" s="13"/>
      <c r="H62" s="13"/>
      <c r="I62" s="13"/>
      <c r="J62" s="13"/>
      <c r="K62" s="13"/>
      <c r="L62" s="13"/>
      <c r="M62" s="13"/>
      <c r="N62" s="13"/>
      <c r="O62" s="13"/>
    </row>
    <row r="63" spans="1:21" x14ac:dyDescent="0.2">
      <c r="A63" s="15"/>
      <c r="B63" s="24"/>
      <c r="C63" s="13"/>
      <c r="D63" s="13"/>
      <c r="E63" s="13"/>
      <c r="F63" s="33"/>
      <c r="G63" s="13"/>
      <c r="H63" s="13"/>
      <c r="I63" s="13"/>
      <c r="J63" s="13"/>
      <c r="K63" s="13"/>
      <c r="L63" s="13"/>
      <c r="M63" s="13"/>
      <c r="N63" s="13"/>
      <c r="O63" s="13"/>
    </row>
    <row r="64" spans="1:21" ht="24.75" customHeight="1" x14ac:dyDescent="0.2">
      <c r="A64" s="15"/>
      <c r="B64" s="24"/>
      <c r="C64" s="13"/>
      <c r="D64" s="13"/>
      <c r="E64" s="13"/>
      <c r="F64" s="33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6"/>
      <c r="R64" s="16"/>
      <c r="S64" s="16"/>
      <c r="T64" s="16"/>
      <c r="U64" s="16"/>
    </row>
    <row r="65" spans="1:15" x14ac:dyDescent="0.2">
      <c r="A65" s="15"/>
      <c r="B65" s="24"/>
      <c r="C65" s="13"/>
      <c r="D65" s="13"/>
      <c r="E65" s="13"/>
      <c r="F65" s="33"/>
      <c r="G65" s="13"/>
      <c r="H65" s="13"/>
      <c r="I65" s="13"/>
      <c r="J65" s="13"/>
      <c r="K65" s="13"/>
      <c r="L65" s="13"/>
      <c r="M65" s="13"/>
      <c r="N65" s="13"/>
      <c r="O65" s="13"/>
    </row>
    <row r="66" spans="1:15" x14ac:dyDescent="0.2">
      <c r="A66" s="15"/>
      <c r="B66" s="24"/>
      <c r="C66" s="13"/>
      <c r="D66" s="13"/>
      <c r="E66" s="13"/>
      <c r="F66" s="33"/>
      <c r="G66" s="13"/>
      <c r="H66" s="13"/>
      <c r="I66" s="13"/>
      <c r="J66" s="13"/>
      <c r="K66" s="13"/>
      <c r="L66" s="13"/>
      <c r="M66" s="13"/>
      <c r="N66" s="13"/>
      <c r="O66" s="13"/>
    </row>
    <row r="67" spans="1:15" x14ac:dyDescent="0.2">
      <c r="A67" s="15"/>
      <c r="B67" s="24"/>
      <c r="C67" s="13"/>
      <c r="D67" s="13"/>
      <c r="E67" s="13"/>
      <c r="F67" s="33"/>
      <c r="G67" s="13"/>
      <c r="H67" s="13"/>
      <c r="I67" s="13"/>
      <c r="J67" s="13"/>
      <c r="K67" s="13"/>
      <c r="L67" s="13"/>
      <c r="M67" s="13"/>
      <c r="N67" s="13"/>
      <c r="O67" s="13"/>
    </row>
    <row r="68" spans="1:15" x14ac:dyDescent="0.2">
      <c r="A68" s="15"/>
      <c r="B68" s="24"/>
      <c r="C68" s="13"/>
      <c r="D68" s="13"/>
      <c r="E68" s="13"/>
      <c r="F68" s="33"/>
      <c r="G68" s="13"/>
      <c r="H68" s="13"/>
      <c r="I68" s="13"/>
      <c r="J68" s="13"/>
      <c r="K68" s="13"/>
      <c r="L68" s="13"/>
      <c r="M68" s="13"/>
      <c r="N68" s="13"/>
      <c r="O68" s="13"/>
    </row>
    <row r="69" spans="1:1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x14ac:dyDescent="0.2">
      <c r="A70" s="13"/>
      <c r="B70" s="24"/>
      <c r="C70" s="13"/>
      <c r="D70" s="13"/>
      <c r="E70" s="13"/>
      <c r="F70" s="33"/>
      <c r="G70" s="13"/>
      <c r="H70" s="13"/>
      <c r="I70" s="13"/>
      <c r="J70" s="13"/>
      <c r="K70" s="13"/>
      <c r="L70" s="13"/>
      <c r="M70" s="13"/>
      <c r="N70" s="13"/>
      <c r="O70" s="13"/>
    </row>
    <row r="71" spans="1:15" x14ac:dyDescent="0.2">
      <c r="A71" s="13"/>
      <c r="B71" s="24"/>
      <c r="C71" s="13"/>
      <c r="D71" s="13"/>
      <c r="E71" s="13"/>
      <c r="F71" s="33"/>
      <c r="G71" s="13"/>
      <c r="H71" s="13"/>
      <c r="I71" s="13"/>
      <c r="J71" s="13"/>
      <c r="K71" s="13"/>
      <c r="L71" s="13"/>
      <c r="M71" s="13"/>
      <c r="N71" s="13"/>
      <c r="O71" s="13"/>
    </row>
    <row r="72" spans="1:15" x14ac:dyDescent="0.2">
      <c r="A72" s="13"/>
      <c r="B72" s="24"/>
      <c r="C72" s="13"/>
      <c r="D72" s="13"/>
      <c r="E72" s="13"/>
      <c r="F72" s="33"/>
      <c r="G72" s="13"/>
      <c r="H72" s="13"/>
      <c r="I72" s="13"/>
      <c r="J72" s="13"/>
      <c r="K72" s="13"/>
      <c r="L72" s="13"/>
      <c r="M72" s="13"/>
      <c r="N72" s="13"/>
      <c r="O72" s="13"/>
    </row>
    <row r="73" spans="1:15" x14ac:dyDescent="0.2">
      <c r="A73" s="13"/>
      <c r="B73" s="24"/>
      <c r="C73" s="13"/>
      <c r="D73" s="13"/>
      <c r="E73" s="13"/>
      <c r="F73" s="33"/>
      <c r="G73" s="13"/>
      <c r="H73" s="13"/>
      <c r="I73" s="13"/>
      <c r="J73" s="13"/>
      <c r="K73" s="13"/>
      <c r="L73" s="13"/>
      <c r="M73" s="13"/>
      <c r="N73" s="13"/>
      <c r="O73" s="13"/>
    </row>
  </sheetData>
  <mergeCells count="28">
    <mergeCell ref="N35:O35"/>
    <mergeCell ref="A32:M32"/>
    <mergeCell ref="B35:B36"/>
    <mergeCell ref="C35:C36"/>
    <mergeCell ref="D35:E35"/>
    <mergeCell ref="F35:F36"/>
    <mergeCell ref="G35:G36"/>
    <mergeCell ref="I34:M34"/>
    <mergeCell ref="N34:O34"/>
    <mergeCell ref="N32:O32"/>
    <mergeCell ref="A33:O33"/>
    <mergeCell ref="A35:A36"/>
    <mergeCell ref="H4:H5"/>
    <mergeCell ref="I4:M4"/>
    <mergeCell ref="N4:O4"/>
    <mergeCell ref="A69:O69"/>
    <mergeCell ref="N1:O1"/>
    <mergeCell ref="A2:O2"/>
    <mergeCell ref="I3:M3"/>
    <mergeCell ref="N3:O3"/>
    <mergeCell ref="A4:A5"/>
    <mergeCell ref="B4:B5"/>
    <mergeCell ref="C4:C5"/>
    <mergeCell ref="D4:E4"/>
    <mergeCell ref="F4:F5"/>
    <mergeCell ref="G4:G5"/>
    <mergeCell ref="H35:H36"/>
    <mergeCell ref="I35:M35"/>
  </mergeCells>
  <printOptions horizontalCentered="1"/>
  <pageMargins left="0.25" right="0.25" top="0.75" bottom="0.75" header="0.3" footer="0.3"/>
  <pageSetup scale="52" fitToHeight="0" orientation="landscape" r:id="rId1"/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 Y PROY SEP 23</vt:lpstr>
      <vt:lpstr>'PROG Y PROY SEP 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 DÍAZ</cp:lastModifiedBy>
  <cp:lastPrinted>2023-10-31T20:53:48Z</cp:lastPrinted>
  <dcterms:created xsi:type="dcterms:W3CDTF">2020-07-08T20:39:38Z</dcterms:created>
  <dcterms:modified xsi:type="dcterms:W3CDTF">2023-11-01T01:00:25Z</dcterms:modified>
</cp:coreProperties>
</file>